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drawings/drawing4.xml" ContentType="application/vnd.openxmlformats-officedocument.drawing+xml"/>
  <Override PartName="/xl/charts/chart4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hrami-PC\Desktop\نمرات ماهیانه کلاس نهم\"/>
    </mc:Choice>
  </mc:AlternateContent>
  <bookViews>
    <workbookView xWindow="0" yWindow="0" windowWidth="15600" windowHeight="7755" activeTab="1"/>
  </bookViews>
  <sheets>
    <sheet name="اطلاعات" sheetId="1" r:id="rId1"/>
    <sheet name="لیست دانش آموز" sheetId="3" r:id="rId2"/>
    <sheet name="كارنامه" sheetId="4" r:id="rId3"/>
    <sheet name="نموداردروس" sheetId="8" r:id="rId4"/>
    <sheet name="نمودار معدل" sheetId="5" r:id="rId5"/>
  </sheets>
  <definedNames>
    <definedName name="_xlnm.Print_Area" localSheetId="2">كارنامه!$B$1:$AO$520</definedName>
    <definedName name="_xlnm.Print_Area" localSheetId="1">'لیست دانش آموز'!$A$2:$U$25</definedName>
  </definedNames>
  <calcPr calcId="15251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4" l="1"/>
  <c r="V6" i="3" l="1"/>
  <c r="V7" i="3"/>
  <c r="V8" i="3"/>
  <c r="V9" i="3"/>
  <c r="V10" i="3"/>
  <c r="V11" i="3"/>
  <c r="V12" i="3"/>
  <c r="V13" i="3"/>
  <c r="V14" i="3"/>
  <c r="Y14" i="3"/>
  <c r="Z14" i="3" s="1"/>
  <c r="V15" i="3"/>
  <c r="V16" i="3"/>
  <c r="V17" i="3"/>
  <c r="V18" i="3"/>
  <c r="V19" i="3"/>
  <c r="V20" i="3"/>
  <c r="Y20" i="3"/>
  <c r="Z20" i="3" s="1"/>
  <c r="V21" i="3"/>
  <c r="V22" i="3"/>
  <c r="V23" i="3"/>
  <c r="W23" i="3" s="1"/>
  <c r="V24" i="3"/>
  <c r="Y6" i="3"/>
  <c r="Z6" i="3" s="1"/>
  <c r="Y7" i="3"/>
  <c r="Z7" i="3" s="1"/>
  <c r="Y8" i="3"/>
  <c r="Z8" i="3" s="1"/>
  <c r="Y9" i="3"/>
  <c r="Z9" i="3" s="1"/>
  <c r="Y10" i="3"/>
  <c r="Z10" i="3" s="1"/>
  <c r="Y11" i="3"/>
  <c r="Y12" i="3"/>
  <c r="Z12" i="3" s="1"/>
  <c r="W12" i="3" s="1"/>
  <c r="Y13" i="3"/>
  <c r="Z13" i="3" s="1"/>
  <c r="Y15" i="3"/>
  <c r="Z15" i="3" s="1"/>
  <c r="Y16" i="3"/>
  <c r="Y17" i="3"/>
  <c r="Z17" i="3" s="1"/>
  <c r="Y18" i="3"/>
  <c r="Z18" i="3" s="1"/>
  <c r="W18" i="3" s="1"/>
  <c r="U18" i="3" s="1"/>
  <c r="Y19" i="3"/>
  <c r="Y21" i="3"/>
  <c r="Z21" i="3" s="1"/>
  <c r="Y22" i="3"/>
  <c r="Z22" i="3" s="1"/>
  <c r="Y23" i="3"/>
  <c r="Z23" i="3" s="1"/>
  <c r="Y24" i="3"/>
  <c r="Z24" i="3" s="1"/>
  <c r="W24" i="3" s="1"/>
  <c r="U24" i="3" s="1"/>
  <c r="Y5" i="3"/>
  <c r="Z5" i="3" s="1"/>
  <c r="Z11" i="3"/>
  <c r="W11" i="3" s="1"/>
  <c r="AA11" i="3" s="1"/>
  <c r="Z16" i="3"/>
  <c r="Z19" i="3"/>
  <c r="AL400" i="4"/>
  <c r="AL401" i="4"/>
  <c r="AD11" i="4"/>
  <c r="AD37" i="4" s="1"/>
  <c r="AD63" i="4" s="1"/>
  <c r="AD90" i="4" s="1"/>
  <c r="AD116" i="4" s="1"/>
  <c r="AD142" i="4" s="1"/>
  <c r="AD168" i="4" s="1"/>
  <c r="AD194" i="4" s="1"/>
  <c r="AD220" i="4" s="1"/>
  <c r="AD246" i="4" s="1"/>
  <c r="AD271" i="4" s="1"/>
  <c r="AD297" i="4" s="1"/>
  <c r="AD323" i="4" s="1"/>
  <c r="AD349" i="4" s="1"/>
  <c r="AD375" i="4" s="1"/>
  <c r="AD401" i="4" s="1"/>
  <c r="AD427" i="4" s="1"/>
  <c r="AD453" i="4" s="1"/>
  <c r="AD479" i="4" s="1"/>
  <c r="AD505" i="4" s="1"/>
  <c r="AD10" i="4"/>
  <c r="AD36" i="4" s="1"/>
  <c r="AD62" i="4" s="1"/>
  <c r="AD89" i="4" s="1"/>
  <c r="AD115" i="4" s="1"/>
  <c r="AD141" i="4" s="1"/>
  <c r="AD167" i="4" s="1"/>
  <c r="AD193" i="4" s="1"/>
  <c r="AD219" i="4" s="1"/>
  <c r="AD245" i="4" s="1"/>
  <c r="AD270" i="4" s="1"/>
  <c r="AD296" i="4" s="1"/>
  <c r="AD322" i="4" s="1"/>
  <c r="AD348" i="4" s="1"/>
  <c r="AD374" i="4" s="1"/>
  <c r="AD400" i="4" s="1"/>
  <c r="AD426" i="4" s="1"/>
  <c r="AD452" i="4" s="1"/>
  <c r="AD478" i="4" s="1"/>
  <c r="AD504" i="4" s="1"/>
  <c r="U13" i="4"/>
  <c r="U39" i="4" s="1"/>
  <c r="U65" i="4" s="1"/>
  <c r="U92" i="4" s="1"/>
  <c r="U118" i="4" s="1"/>
  <c r="U144" i="4" s="1"/>
  <c r="U170" i="4" s="1"/>
  <c r="U196" i="4" s="1"/>
  <c r="U222" i="4" s="1"/>
  <c r="U248" i="4" s="1"/>
  <c r="U273" i="4" s="1"/>
  <c r="U299" i="4" s="1"/>
  <c r="U325" i="4" s="1"/>
  <c r="U351" i="4" s="1"/>
  <c r="U377" i="4" s="1"/>
  <c r="U403" i="4" s="1"/>
  <c r="U429" i="4" s="1"/>
  <c r="U455" i="4" s="1"/>
  <c r="U481" i="4" s="1"/>
  <c r="U507" i="4" s="1"/>
  <c r="U12" i="4"/>
  <c r="U38" i="4" s="1"/>
  <c r="U64" i="4" s="1"/>
  <c r="U91" i="4" s="1"/>
  <c r="U117" i="4" s="1"/>
  <c r="U143" i="4" s="1"/>
  <c r="U169" i="4" s="1"/>
  <c r="U195" i="4" s="1"/>
  <c r="U221" i="4" s="1"/>
  <c r="U247" i="4" s="1"/>
  <c r="U272" i="4" s="1"/>
  <c r="U298" i="4" s="1"/>
  <c r="U324" i="4" s="1"/>
  <c r="U350" i="4" s="1"/>
  <c r="U376" i="4" s="1"/>
  <c r="U402" i="4" s="1"/>
  <c r="U428" i="4" s="1"/>
  <c r="U454" i="4" s="1"/>
  <c r="U480" i="4" s="1"/>
  <c r="U506" i="4" s="1"/>
  <c r="U11" i="4"/>
  <c r="U37" i="4" s="1"/>
  <c r="U63" i="4" s="1"/>
  <c r="U90" i="4" s="1"/>
  <c r="U116" i="4" s="1"/>
  <c r="U142" i="4" s="1"/>
  <c r="U168" i="4" s="1"/>
  <c r="U194" i="4" s="1"/>
  <c r="U220" i="4" s="1"/>
  <c r="U246" i="4" s="1"/>
  <c r="U271" i="4" s="1"/>
  <c r="U297" i="4" s="1"/>
  <c r="U323" i="4" s="1"/>
  <c r="U349" i="4" s="1"/>
  <c r="U375" i="4" s="1"/>
  <c r="U401" i="4" s="1"/>
  <c r="U427" i="4" s="1"/>
  <c r="U453" i="4" s="1"/>
  <c r="U479" i="4" s="1"/>
  <c r="U505" i="4" s="1"/>
  <c r="U10" i="4"/>
  <c r="U36" i="4" s="1"/>
  <c r="U62" i="4" s="1"/>
  <c r="U89" i="4" s="1"/>
  <c r="U115" i="4" s="1"/>
  <c r="U141" i="4" s="1"/>
  <c r="U167" i="4" s="1"/>
  <c r="U193" i="4" s="1"/>
  <c r="U219" i="4" s="1"/>
  <c r="U245" i="4" s="1"/>
  <c r="U270" i="4" s="1"/>
  <c r="U296" i="4" s="1"/>
  <c r="U322" i="4" s="1"/>
  <c r="U348" i="4" s="1"/>
  <c r="U374" i="4" s="1"/>
  <c r="U400" i="4" s="1"/>
  <c r="U426" i="4" s="1"/>
  <c r="U452" i="4" s="1"/>
  <c r="U478" i="4" s="1"/>
  <c r="U504" i="4" s="1"/>
  <c r="L13" i="4"/>
  <c r="L39" i="4" s="1"/>
  <c r="L65" i="4" s="1"/>
  <c r="L92" i="4" s="1"/>
  <c r="L118" i="4" s="1"/>
  <c r="L144" i="4" s="1"/>
  <c r="L170" i="4" s="1"/>
  <c r="L196" i="4" s="1"/>
  <c r="L222" i="4" s="1"/>
  <c r="L248" i="4" s="1"/>
  <c r="L273" i="4" s="1"/>
  <c r="L299" i="4" s="1"/>
  <c r="L325" i="4" s="1"/>
  <c r="L351" i="4" s="1"/>
  <c r="L377" i="4" s="1"/>
  <c r="L403" i="4" s="1"/>
  <c r="L429" i="4" s="1"/>
  <c r="L455" i="4" s="1"/>
  <c r="L481" i="4" s="1"/>
  <c r="L507" i="4" s="1"/>
  <c r="L12" i="4"/>
  <c r="L38" i="4" s="1"/>
  <c r="L64" i="4" s="1"/>
  <c r="L91" i="4" s="1"/>
  <c r="L117" i="4" s="1"/>
  <c r="L143" i="4" s="1"/>
  <c r="L169" i="4" s="1"/>
  <c r="L195" i="4" s="1"/>
  <c r="L221" i="4" s="1"/>
  <c r="L247" i="4" s="1"/>
  <c r="L272" i="4" s="1"/>
  <c r="L298" i="4" s="1"/>
  <c r="L324" i="4" s="1"/>
  <c r="L350" i="4" s="1"/>
  <c r="L376" i="4" s="1"/>
  <c r="L402" i="4" s="1"/>
  <c r="L428" i="4" s="1"/>
  <c r="L454" i="4" s="1"/>
  <c r="L480" i="4" s="1"/>
  <c r="L506" i="4" s="1"/>
  <c r="L11" i="4"/>
  <c r="L37" i="4" s="1"/>
  <c r="L63" i="4" s="1"/>
  <c r="L90" i="4" s="1"/>
  <c r="L116" i="4" s="1"/>
  <c r="L142" i="4" s="1"/>
  <c r="L168" i="4" s="1"/>
  <c r="L194" i="4" s="1"/>
  <c r="L220" i="4" s="1"/>
  <c r="L246" i="4" s="1"/>
  <c r="L271" i="4" s="1"/>
  <c r="L297" i="4" s="1"/>
  <c r="L323" i="4" s="1"/>
  <c r="L349" i="4" s="1"/>
  <c r="L375" i="4" s="1"/>
  <c r="L401" i="4" s="1"/>
  <c r="L427" i="4" s="1"/>
  <c r="L453" i="4" s="1"/>
  <c r="L479" i="4" s="1"/>
  <c r="L505" i="4" s="1"/>
  <c r="L10" i="4"/>
  <c r="L36" i="4" s="1"/>
  <c r="L62" i="4" s="1"/>
  <c r="L89" i="4" s="1"/>
  <c r="L115" i="4" s="1"/>
  <c r="L141" i="4" s="1"/>
  <c r="L167" i="4" s="1"/>
  <c r="L193" i="4" s="1"/>
  <c r="L219" i="4" s="1"/>
  <c r="L245" i="4" s="1"/>
  <c r="L270" i="4" s="1"/>
  <c r="L296" i="4" s="1"/>
  <c r="L322" i="4" s="1"/>
  <c r="L348" i="4" s="1"/>
  <c r="L374" i="4" s="1"/>
  <c r="L400" i="4" s="1"/>
  <c r="L426" i="4" s="1"/>
  <c r="L452" i="4" s="1"/>
  <c r="L478" i="4" s="1"/>
  <c r="L504" i="4" s="1"/>
  <c r="C13" i="4"/>
  <c r="C39" i="4" s="1"/>
  <c r="C65" i="4" s="1"/>
  <c r="C92" i="4" s="1"/>
  <c r="C118" i="4" s="1"/>
  <c r="C144" i="4" s="1"/>
  <c r="C170" i="4" s="1"/>
  <c r="C196" i="4" s="1"/>
  <c r="C222" i="4" s="1"/>
  <c r="C248" i="4" s="1"/>
  <c r="C273" i="4" s="1"/>
  <c r="C299" i="4" s="1"/>
  <c r="C325" i="4" s="1"/>
  <c r="C351" i="4" s="1"/>
  <c r="C377" i="4" s="1"/>
  <c r="C403" i="4" s="1"/>
  <c r="C429" i="4" s="1"/>
  <c r="C455" i="4" s="1"/>
  <c r="C481" i="4" s="1"/>
  <c r="C507" i="4" s="1"/>
  <c r="C12" i="4"/>
  <c r="C38" i="4" s="1"/>
  <c r="C64" i="4" s="1"/>
  <c r="C91" i="4" s="1"/>
  <c r="C117" i="4" s="1"/>
  <c r="C143" i="4" s="1"/>
  <c r="C169" i="4" s="1"/>
  <c r="C195" i="4" s="1"/>
  <c r="C221" i="4" s="1"/>
  <c r="C247" i="4" s="1"/>
  <c r="C272" i="4" s="1"/>
  <c r="C298" i="4" s="1"/>
  <c r="C324" i="4" s="1"/>
  <c r="C350" i="4" s="1"/>
  <c r="C376" i="4" s="1"/>
  <c r="C402" i="4" s="1"/>
  <c r="C428" i="4" s="1"/>
  <c r="C454" i="4" s="1"/>
  <c r="C480" i="4" s="1"/>
  <c r="C506" i="4" s="1"/>
  <c r="C11" i="4"/>
  <c r="C37" i="4" s="1"/>
  <c r="C63" i="4" s="1"/>
  <c r="C90" i="4" s="1"/>
  <c r="C116" i="4" s="1"/>
  <c r="C142" i="4" s="1"/>
  <c r="C168" i="4" s="1"/>
  <c r="C194" i="4" s="1"/>
  <c r="C220" i="4" s="1"/>
  <c r="C246" i="4" s="1"/>
  <c r="C271" i="4" s="1"/>
  <c r="C297" i="4" s="1"/>
  <c r="C323" i="4" s="1"/>
  <c r="C349" i="4" s="1"/>
  <c r="C375" i="4" s="1"/>
  <c r="C401" i="4" s="1"/>
  <c r="C427" i="4" s="1"/>
  <c r="C453" i="4" s="1"/>
  <c r="C479" i="4" s="1"/>
  <c r="C505" i="4" s="1"/>
  <c r="C10" i="4"/>
  <c r="C36" i="4" s="1"/>
  <c r="C62" i="4" s="1"/>
  <c r="C89" i="4" s="1"/>
  <c r="C115" i="4" s="1"/>
  <c r="C141" i="4" s="1"/>
  <c r="C167" i="4" s="1"/>
  <c r="C193" i="4" s="1"/>
  <c r="C219" i="4" s="1"/>
  <c r="C245" i="4" s="1"/>
  <c r="C270" i="4" s="1"/>
  <c r="C296" i="4" s="1"/>
  <c r="C322" i="4" s="1"/>
  <c r="C348" i="4" s="1"/>
  <c r="C374" i="4" s="1"/>
  <c r="C400" i="4" s="1"/>
  <c r="C426" i="4" s="1"/>
  <c r="C452" i="4" s="1"/>
  <c r="C478" i="4" s="1"/>
  <c r="C504" i="4" s="1"/>
  <c r="AA18" i="3"/>
  <c r="V5" i="3"/>
  <c r="E25" i="3"/>
  <c r="F25" i="3"/>
  <c r="G25" i="3"/>
  <c r="H25" i="3"/>
  <c r="I25" i="3"/>
  <c r="J25" i="3"/>
  <c r="L25" i="3"/>
  <c r="M25" i="3"/>
  <c r="O25" i="3"/>
  <c r="P25" i="3"/>
  <c r="Q25" i="3"/>
  <c r="R25" i="3"/>
  <c r="S25" i="3"/>
  <c r="N7" i="4"/>
  <c r="N33" i="4" s="1"/>
  <c r="N59" i="4" s="1"/>
  <c r="N86" i="4" s="1"/>
  <c r="N112" i="4" s="1"/>
  <c r="N138" i="4" s="1"/>
  <c r="N164" i="4" s="1"/>
  <c r="N190" i="4" s="1"/>
  <c r="N216" i="4" s="1"/>
  <c r="N242" i="4" s="1"/>
  <c r="N267" i="4" s="1"/>
  <c r="N293" i="4" s="1"/>
  <c r="N319" i="4" s="1"/>
  <c r="N345" i="4" s="1"/>
  <c r="N371" i="4" s="1"/>
  <c r="N397" i="4" s="1"/>
  <c r="N423" i="4" s="1"/>
  <c r="N449" i="4" s="1"/>
  <c r="N475" i="4" s="1"/>
  <c r="N501" i="4" s="1"/>
  <c r="E7" i="4"/>
  <c r="E33" i="4" s="1"/>
  <c r="E59" i="4" s="1"/>
  <c r="E86" i="4" s="1"/>
  <c r="E112" i="4" s="1"/>
  <c r="E138" i="4" s="1"/>
  <c r="E164" i="4" s="1"/>
  <c r="E190" i="4" s="1"/>
  <c r="E216" i="4" s="1"/>
  <c r="E242" i="4" s="1"/>
  <c r="E267" i="4" s="1"/>
  <c r="E293" i="4" s="1"/>
  <c r="E319" i="4" s="1"/>
  <c r="E345" i="4" s="1"/>
  <c r="E371" i="4" s="1"/>
  <c r="E397" i="4" s="1"/>
  <c r="E423" i="4" s="1"/>
  <c r="E449" i="4" s="1"/>
  <c r="E475" i="4" s="1"/>
  <c r="E501" i="4" s="1"/>
  <c r="U5" i="4"/>
  <c r="U31" i="4" s="1"/>
  <c r="U57" i="4" s="1"/>
  <c r="U84" i="4" s="1"/>
  <c r="U110" i="4" s="1"/>
  <c r="U136" i="4" s="1"/>
  <c r="U162" i="4" s="1"/>
  <c r="U188" i="4" s="1"/>
  <c r="U214" i="4" s="1"/>
  <c r="U240" i="4" s="1"/>
  <c r="U265" i="4" s="1"/>
  <c r="U291" i="4" s="1"/>
  <c r="U317" i="4" s="1"/>
  <c r="U343" i="4" s="1"/>
  <c r="U369" i="4" s="1"/>
  <c r="U395" i="4" s="1"/>
  <c r="U421" i="4" s="1"/>
  <c r="U447" i="4" s="1"/>
  <c r="U473" i="4" s="1"/>
  <c r="U499" i="4" s="1"/>
  <c r="AC3" i="4"/>
  <c r="AC29" i="4" s="1"/>
  <c r="AC55" i="4" s="1"/>
  <c r="AC82" i="4" s="1"/>
  <c r="AC108" i="4" s="1"/>
  <c r="AC134" i="4" s="1"/>
  <c r="AC160" i="4" s="1"/>
  <c r="AC186" i="4" s="1"/>
  <c r="AC212" i="4" s="1"/>
  <c r="AC238" i="4" s="1"/>
  <c r="AC263" i="4" s="1"/>
  <c r="AC289" i="4" s="1"/>
  <c r="AC315" i="4" s="1"/>
  <c r="AC341" i="4" s="1"/>
  <c r="AC367" i="4" s="1"/>
  <c r="AC393" i="4" s="1"/>
  <c r="AC419" i="4" s="1"/>
  <c r="AC445" i="4" s="1"/>
  <c r="AC471" i="4" s="1"/>
  <c r="AC497" i="4" s="1"/>
  <c r="R3" i="4"/>
  <c r="R29" i="4" s="1"/>
  <c r="R55" i="4" s="1"/>
  <c r="R82" i="4" s="1"/>
  <c r="R108" i="4" s="1"/>
  <c r="R134" i="4" s="1"/>
  <c r="R160" i="4" s="1"/>
  <c r="R186" i="4" s="1"/>
  <c r="R212" i="4" s="1"/>
  <c r="R238" i="4" s="1"/>
  <c r="R263" i="4" s="1"/>
  <c r="R289" i="4" s="1"/>
  <c r="R315" i="4" s="1"/>
  <c r="R341" i="4" s="1"/>
  <c r="R367" i="4" s="1"/>
  <c r="R393" i="4" s="1"/>
  <c r="R419" i="4" s="1"/>
  <c r="R445" i="4" s="1"/>
  <c r="R471" i="4" s="1"/>
  <c r="R497" i="4" s="1"/>
  <c r="B27" i="4"/>
  <c r="B53" i="4" s="1"/>
  <c r="B80" i="4" s="1"/>
  <c r="B106" i="4" s="1"/>
  <c r="B132" i="4" s="1"/>
  <c r="B158" i="4" s="1"/>
  <c r="B184" i="4" s="1"/>
  <c r="B210" i="4" s="1"/>
  <c r="B236" i="4" s="1"/>
  <c r="B261" i="4" s="1"/>
  <c r="B287" i="4" s="1"/>
  <c r="B313" i="4" s="1"/>
  <c r="B339" i="4" s="1"/>
  <c r="B365" i="4" s="1"/>
  <c r="B391" i="4" s="1"/>
  <c r="B417" i="4" s="1"/>
  <c r="B443" i="4" s="1"/>
  <c r="B469" i="4" s="1"/>
  <c r="B495" i="4" s="1"/>
  <c r="AL505" i="4"/>
  <c r="AL504" i="4"/>
  <c r="Z507" i="4"/>
  <c r="Z506" i="4"/>
  <c r="Z505" i="4"/>
  <c r="Z504" i="4"/>
  <c r="Q507" i="4"/>
  <c r="Q506" i="4"/>
  <c r="Q505" i="4"/>
  <c r="Q504" i="4"/>
  <c r="H507" i="4"/>
  <c r="H506" i="4"/>
  <c r="H505" i="4"/>
  <c r="H504" i="4"/>
  <c r="K501" i="4"/>
  <c r="G499" i="4"/>
  <c r="G497" i="4"/>
  <c r="AL479" i="4"/>
  <c r="AL478" i="4"/>
  <c r="Z481" i="4"/>
  <c r="Z480" i="4"/>
  <c r="Z479" i="4"/>
  <c r="Z478" i="4"/>
  <c r="Q481" i="4"/>
  <c r="Q480" i="4"/>
  <c r="Q479" i="4"/>
  <c r="Q478" i="4"/>
  <c r="H481" i="4"/>
  <c r="H480" i="4"/>
  <c r="H479" i="4"/>
  <c r="H478" i="4"/>
  <c r="K475" i="4"/>
  <c r="G473" i="4"/>
  <c r="G471" i="4"/>
  <c r="AL453" i="4"/>
  <c r="AL452" i="4"/>
  <c r="Z455" i="4"/>
  <c r="Z454" i="4"/>
  <c r="Z453" i="4"/>
  <c r="Z452" i="4"/>
  <c r="Q455" i="4"/>
  <c r="Q454" i="4"/>
  <c r="Q453" i="4"/>
  <c r="Q452" i="4"/>
  <c r="H455" i="4"/>
  <c r="H454" i="4"/>
  <c r="H453" i="4"/>
  <c r="H452" i="4"/>
  <c r="K449" i="4"/>
  <c r="G447" i="4"/>
  <c r="G445" i="4"/>
  <c r="AL427" i="4"/>
  <c r="AL426" i="4"/>
  <c r="Z429" i="4"/>
  <c r="Z428" i="4"/>
  <c r="Z427" i="4"/>
  <c r="Z426" i="4"/>
  <c r="Q429" i="4"/>
  <c r="Q428" i="4"/>
  <c r="Q427" i="4"/>
  <c r="Q426" i="4"/>
  <c r="H429" i="4"/>
  <c r="H428" i="4"/>
  <c r="H427" i="4"/>
  <c r="H426" i="4"/>
  <c r="K423" i="4"/>
  <c r="G421" i="4"/>
  <c r="G419" i="4"/>
  <c r="Z403" i="4"/>
  <c r="Z402" i="4"/>
  <c r="Z401" i="4"/>
  <c r="Z400" i="4"/>
  <c r="Q403" i="4"/>
  <c r="Q402" i="4"/>
  <c r="Q401" i="4"/>
  <c r="Q400" i="4"/>
  <c r="H403" i="4"/>
  <c r="H402" i="4"/>
  <c r="H401" i="4"/>
  <c r="H400" i="4"/>
  <c r="K397" i="4"/>
  <c r="G395" i="4"/>
  <c r="G393" i="4"/>
  <c r="AL375" i="4"/>
  <c r="AL374" i="4"/>
  <c r="Z377" i="4"/>
  <c r="Z376" i="4"/>
  <c r="Z375" i="4"/>
  <c r="Z374" i="4"/>
  <c r="Q377" i="4"/>
  <c r="Q376" i="4"/>
  <c r="Q375" i="4"/>
  <c r="Q374" i="4"/>
  <c r="H377" i="4"/>
  <c r="H376" i="4"/>
  <c r="H375" i="4"/>
  <c r="H374" i="4"/>
  <c r="K371" i="4"/>
  <c r="G369" i="4"/>
  <c r="G367" i="4"/>
  <c r="K345" i="4"/>
  <c r="AL349" i="4"/>
  <c r="AL348" i="4"/>
  <c r="Z351" i="4"/>
  <c r="Z350" i="4"/>
  <c r="Z349" i="4"/>
  <c r="Z348" i="4"/>
  <c r="Q351" i="4"/>
  <c r="Q350" i="4"/>
  <c r="Q349" i="4"/>
  <c r="Q348" i="4"/>
  <c r="H351" i="4"/>
  <c r="H350" i="4"/>
  <c r="H349" i="4"/>
  <c r="H348" i="4"/>
  <c r="G343" i="4"/>
  <c r="G341" i="4"/>
  <c r="G317" i="4"/>
  <c r="G315" i="4"/>
  <c r="AL323" i="4"/>
  <c r="AL322" i="4"/>
  <c r="Z325" i="4"/>
  <c r="Z324" i="4"/>
  <c r="Z323" i="4"/>
  <c r="Z322" i="4"/>
  <c r="Q325" i="4"/>
  <c r="Q324" i="4"/>
  <c r="Q323" i="4"/>
  <c r="Q322" i="4"/>
  <c r="H325" i="4"/>
  <c r="H324" i="4"/>
  <c r="H323" i="4"/>
  <c r="H322" i="4"/>
  <c r="K319" i="4"/>
  <c r="AL297" i="4"/>
  <c r="AL296" i="4"/>
  <c r="Z299" i="4"/>
  <c r="Z298" i="4"/>
  <c r="Z297" i="4"/>
  <c r="Z296" i="4"/>
  <c r="Q299" i="4"/>
  <c r="Q298" i="4"/>
  <c r="Q297" i="4"/>
  <c r="Q296" i="4"/>
  <c r="H299" i="4"/>
  <c r="H298" i="4"/>
  <c r="H297" i="4"/>
  <c r="H296" i="4"/>
  <c r="K293" i="4"/>
  <c r="G291" i="4"/>
  <c r="G289" i="4"/>
  <c r="AL271" i="4"/>
  <c r="AL270" i="4"/>
  <c r="Z273" i="4"/>
  <c r="Z272" i="4"/>
  <c r="Z271" i="4"/>
  <c r="Z270" i="4"/>
  <c r="Q273" i="4"/>
  <c r="Q272" i="4"/>
  <c r="Q271" i="4"/>
  <c r="Q270" i="4"/>
  <c r="H273" i="4"/>
  <c r="H272" i="4"/>
  <c r="H271" i="4"/>
  <c r="H270" i="4"/>
  <c r="G265" i="4"/>
  <c r="G263" i="4"/>
  <c r="K267" i="4"/>
  <c r="AL246" i="4"/>
  <c r="AL245" i="4"/>
  <c r="Z248" i="4"/>
  <c r="Z247" i="4"/>
  <c r="Z246" i="4"/>
  <c r="Z245" i="4"/>
  <c r="Q248" i="4"/>
  <c r="Q247" i="4"/>
  <c r="Q246" i="4"/>
  <c r="Q245" i="4"/>
  <c r="H248" i="4"/>
  <c r="H247" i="4"/>
  <c r="H246" i="4"/>
  <c r="H245" i="4"/>
  <c r="G240" i="4"/>
  <c r="G238" i="4"/>
  <c r="K242" i="4"/>
  <c r="AL220" i="4"/>
  <c r="AL219" i="4"/>
  <c r="Z222" i="4"/>
  <c r="Z221" i="4"/>
  <c r="Z220" i="4"/>
  <c r="Z219" i="4"/>
  <c r="Q222" i="4"/>
  <c r="Q221" i="4"/>
  <c r="Q220" i="4"/>
  <c r="Q219" i="4"/>
  <c r="H222" i="4"/>
  <c r="H221" i="4"/>
  <c r="H220" i="4"/>
  <c r="H219" i="4"/>
  <c r="G214" i="4"/>
  <c r="G212" i="4"/>
  <c r="K216" i="4"/>
  <c r="AL194" i="4"/>
  <c r="AL193" i="4"/>
  <c r="Z196" i="4"/>
  <c r="Z195" i="4"/>
  <c r="Z194" i="4"/>
  <c r="Z193" i="4"/>
  <c r="Q196" i="4"/>
  <c r="Q195" i="4"/>
  <c r="Q194" i="4"/>
  <c r="Q193" i="4"/>
  <c r="H196" i="4"/>
  <c r="H195" i="4"/>
  <c r="H194" i="4"/>
  <c r="H193" i="4"/>
  <c r="G188" i="4"/>
  <c r="G186" i="4"/>
  <c r="K190" i="4"/>
  <c r="AL168" i="4"/>
  <c r="AL167" i="4"/>
  <c r="Z170" i="4"/>
  <c r="Z169" i="4"/>
  <c r="Z168" i="4"/>
  <c r="Z167" i="4"/>
  <c r="Q170" i="4"/>
  <c r="Q169" i="4"/>
  <c r="Q168" i="4"/>
  <c r="Q167" i="4"/>
  <c r="H170" i="4"/>
  <c r="H169" i="4"/>
  <c r="H168" i="4"/>
  <c r="H167" i="4"/>
  <c r="G162" i="4"/>
  <c r="G160" i="4"/>
  <c r="K164" i="4"/>
  <c r="AL142" i="4"/>
  <c r="AL141" i="4"/>
  <c r="Z144" i="4"/>
  <c r="Z143" i="4"/>
  <c r="Z142" i="4"/>
  <c r="Z141" i="4"/>
  <c r="Q144" i="4"/>
  <c r="Q143" i="4"/>
  <c r="Q142" i="4"/>
  <c r="Q141" i="4"/>
  <c r="H144" i="4"/>
  <c r="H143" i="4"/>
  <c r="H142" i="4"/>
  <c r="H141" i="4"/>
  <c r="G136" i="4"/>
  <c r="G134" i="4"/>
  <c r="K138" i="4"/>
  <c r="AL116" i="4"/>
  <c r="AL115" i="4"/>
  <c r="Z118" i="4"/>
  <c r="Z117" i="4"/>
  <c r="Z116" i="4"/>
  <c r="Z115" i="4"/>
  <c r="Q118" i="4"/>
  <c r="Q117" i="4"/>
  <c r="Q116" i="4"/>
  <c r="Q115" i="4"/>
  <c r="H118" i="4"/>
  <c r="H117" i="4"/>
  <c r="H116" i="4"/>
  <c r="H115" i="4"/>
  <c r="G110" i="4"/>
  <c r="G108" i="4"/>
  <c r="K112" i="4"/>
  <c r="AL90" i="4"/>
  <c r="AL89" i="4"/>
  <c r="Z92" i="4"/>
  <c r="Z91" i="4"/>
  <c r="Z90" i="4"/>
  <c r="Z89" i="4"/>
  <c r="Q92" i="4"/>
  <c r="Q91" i="4"/>
  <c r="Q90" i="4"/>
  <c r="Q89" i="4"/>
  <c r="H92" i="4"/>
  <c r="H91" i="4"/>
  <c r="H90" i="4"/>
  <c r="H89" i="4"/>
  <c r="K86" i="4"/>
  <c r="G84" i="4"/>
  <c r="G82" i="4"/>
  <c r="AL63" i="4"/>
  <c r="AL62" i="4"/>
  <c r="Z65" i="4"/>
  <c r="Z64" i="4"/>
  <c r="Z63" i="4"/>
  <c r="Z62" i="4"/>
  <c r="Q65" i="4"/>
  <c r="Q64" i="4"/>
  <c r="Q63" i="4"/>
  <c r="Q62" i="4"/>
  <c r="H65" i="4"/>
  <c r="H64" i="4"/>
  <c r="H63" i="4"/>
  <c r="H62" i="4"/>
  <c r="K59" i="4"/>
  <c r="G57" i="4"/>
  <c r="G55" i="4"/>
  <c r="AL37" i="4"/>
  <c r="AL36" i="4"/>
  <c r="Z39" i="4"/>
  <c r="Z38" i="4"/>
  <c r="Z37" i="4"/>
  <c r="Z36" i="4"/>
  <c r="Q39" i="4"/>
  <c r="Q38" i="4"/>
  <c r="Q37" i="4"/>
  <c r="Q36" i="4"/>
  <c r="H39" i="4"/>
  <c r="H38" i="4"/>
  <c r="H37" i="4"/>
  <c r="H36" i="4"/>
  <c r="AL11" i="4"/>
  <c r="AL10" i="4"/>
  <c r="Z13" i="4"/>
  <c r="Z12" i="4"/>
  <c r="Z11" i="4"/>
  <c r="Z10" i="4"/>
  <c r="Q13" i="4"/>
  <c r="Q12" i="4"/>
  <c r="Q11" i="4"/>
  <c r="Q10" i="4"/>
  <c r="H13" i="4"/>
  <c r="H12" i="4"/>
  <c r="H11" i="4"/>
  <c r="H10" i="4"/>
  <c r="G31" i="4"/>
  <c r="G29" i="4"/>
  <c r="K33" i="4"/>
  <c r="K7" i="4"/>
  <c r="G5" i="4"/>
  <c r="G3" i="4"/>
  <c r="S26" i="3"/>
  <c r="E26" i="3"/>
  <c r="F26" i="3"/>
  <c r="G26" i="3"/>
  <c r="H26" i="3"/>
  <c r="I26" i="3"/>
  <c r="J26" i="3"/>
  <c r="L26" i="3"/>
  <c r="M26" i="3"/>
  <c r="O26" i="3"/>
  <c r="P26" i="3"/>
  <c r="Q26" i="3"/>
  <c r="R26" i="3"/>
  <c r="W10" i="3"/>
  <c r="AA10" i="3" s="1"/>
  <c r="AA24" i="3"/>
  <c r="AM506" i="4" l="1"/>
  <c r="W21" i="3"/>
  <c r="W7" i="3"/>
  <c r="AM143" i="4"/>
  <c r="AA12" i="3"/>
  <c r="U12" i="3"/>
  <c r="U11" i="3"/>
  <c r="AA23" i="3"/>
  <c r="AM480" i="4"/>
  <c r="U23" i="3"/>
  <c r="W16" i="3"/>
  <c r="AA16" i="3" s="1"/>
  <c r="W19" i="3"/>
  <c r="AA19" i="3" s="1"/>
  <c r="AM350" i="4"/>
  <c r="W17" i="3"/>
  <c r="AA17" i="3" s="1"/>
  <c r="AM298" i="4"/>
  <c r="W15" i="3"/>
  <c r="AA15" i="3" s="1"/>
  <c r="W14" i="3"/>
  <c r="W13" i="3"/>
  <c r="AM169" i="4"/>
  <c r="U10" i="3"/>
  <c r="W9" i="3"/>
  <c r="AM117" i="4" s="1"/>
  <c r="V25" i="3"/>
  <c r="W8" i="3"/>
  <c r="U8" i="3" s="1"/>
  <c r="AA21" i="3"/>
  <c r="AM428" i="4"/>
  <c r="U21" i="3"/>
  <c r="AM195" i="4"/>
  <c r="W20" i="3"/>
  <c r="W22" i="3"/>
  <c r="AM64" i="4"/>
  <c r="AA7" i="3"/>
  <c r="U7" i="3"/>
  <c r="W6" i="3"/>
  <c r="V26" i="3"/>
  <c r="W5" i="3"/>
  <c r="AA5" i="3" s="1"/>
  <c r="U9" i="3" l="1"/>
  <c r="AA9" i="3"/>
  <c r="U17" i="3"/>
  <c r="AM324" i="4" s="1"/>
  <c r="U16" i="3"/>
  <c r="AM376" i="4"/>
  <c r="U19" i="3"/>
  <c r="U15" i="3"/>
  <c r="AM272" i="4"/>
  <c r="AA14" i="3"/>
  <c r="U14" i="3"/>
  <c r="AM247" i="4"/>
  <c r="AM221" i="4"/>
  <c r="U13" i="3"/>
  <c r="AA13" i="3"/>
  <c r="W25" i="3"/>
  <c r="U25" i="3" s="1"/>
  <c r="AA8" i="3"/>
  <c r="AM91" i="4"/>
  <c r="AM12" i="4"/>
  <c r="AA20" i="3"/>
  <c r="AM402" i="4"/>
  <c r="U20" i="3"/>
  <c r="AM454" i="4"/>
  <c r="AA22" i="3"/>
  <c r="U22" i="3"/>
  <c r="U5" i="3"/>
  <c r="AA6" i="3"/>
  <c r="AB18" i="3" s="1"/>
  <c r="U6" i="3"/>
  <c r="AM38" i="4"/>
  <c r="AB10" i="3"/>
  <c r="AB21" i="3" l="1"/>
  <c r="AB19" i="3"/>
  <c r="AB17" i="3"/>
  <c r="AL92" i="4"/>
  <c r="AL351" i="4"/>
  <c r="AL455" i="4"/>
  <c r="AL118" i="4"/>
  <c r="AL325" i="4"/>
  <c r="AL196" i="4"/>
  <c r="AL273" i="4"/>
  <c r="AL481" i="4"/>
  <c r="AL299" i="4"/>
  <c r="AL39" i="4"/>
  <c r="AL507" i="4"/>
  <c r="AL65" i="4"/>
  <c r="AL13" i="4"/>
  <c r="AL377" i="4"/>
  <c r="AL170" i="4"/>
  <c r="AL403" i="4"/>
  <c r="AL248" i="4"/>
  <c r="AL429" i="4"/>
  <c r="AL144" i="4"/>
  <c r="AL222" i="4"/>
  <c r="AB8" i="3"/>
  <c r="AB5" i="3"/>
  <c r="AB11" i="3"/>
  <c r="AB24" i="3"/>
  <c r="AB20" i="3"/>
  <c r="AB13" i="3"/>
  <c r="AB9" i="3"/>
  <c r="AB16" i="3"/>
  <c r="AB12" i="3"/>
  <c r="AB7" i="3"/>
  <c r="AB15" i="3"/>
  <c r="AB23" i="3"/>
  <c r="AB6" i="3"/>
  <c r="AB22" i="3"/>
  <c r="AB14" i="3"/>
  <c r="AC5" i="3" l="1"/>
  <c r="AD5" i="3" s="1"/>
  <c r="X5" i="3" s="1"/>
  <c r="AI12" i="4" s="1"/>
  <c r="AC23" i="3"/>
  <c r="AC12" i="3"/>
  <c r="AC10" i="3"/>
  <c r="AC15" i="3"/>
  <c r="AC14" i="3"/>
  <c r="AC9" i="3"/>
  <c r="AC20" i="3"/>
  <c r="AC13" i="3"/>
  <c r="AC21" i="3"/>
  <c r="AC18" i="3"/>
  <c r="AC24" i="3"/>
  <c r="AC16" i="3"/>
  <c r="AC11" i="3"/>
  <c r="AC7" i="3"/>
  <c r="AC19" i="3"/>
  <c r="AC8" i="3"/>
  <c r="AC22" i="3"/>
  <c r="AC17" i="3"/>
  <c r="AC6" i="3"/>
  <c r="AD11" i="3" l="1"/>
  <c r="X11" i="3" s="1"/>
  <c r="AI169" i="4" s="1"/>
  <c r="AD18" i="3"/>
  <c r="X18" i="3" s="1"/>
  <c r="AI350" i="4" s="1"/>
  <c r="AD21" i="3"/>
  <c r="X21" i="3" s="1"/>
  <c r="AI428" i="4" s="1"/>
  <c r="AD10" i="3"/>
  <c r="X10" i="3" s="1"/>
  <c r="AI143" i="4" s="1"/>
  <c r="AD24" i="3"/>
  <c r="X24" i="3" s="1"/>
  <c r="AI506" i="4" s="1"/>
  <c r="AD17" i="3"/>
  <c r="X17" i="3" s="1"/>
  <c r="AI324" i="4" s="1"/>
  <c r="AD19" i="3"/>
  <c r="X19" i="3" s="1"/>
  <c r="AI376" i="4" s="1"/>
  <c r="AD20" i="3"/>
  <c r="X20" i="3" s="1"/>
  <c r="AI402" i="4" s="1"/>
  <c r="AD8" i="3"/>
  <c r="X8" i="3" s="1"/>
  <c r="AI91" i="4" s="1"/>
  <c r="AD12" i="3"/>
  <c r="X12" i="3" s="1"/>
  <c r="AI195" i="4" s="1"/>
  <c r="AD6" i="3"/>
  <c r="X6" i="3" s="1"/>
  <c r="AI38" i="4" s="1"/>
  <c r="AD16" i="3"/>
  <c r="X16" i="3" s="1"/>
  <c r="AI298" i="4" s="1"/>
  <c r="AD7" i="3"/>
  <c r="X7" i="3" s="1"/>
  <c r="AI64" i="4" s="1"/>
  <c r="AD9" i="3"/>
  <c r="X9" i="3" s="1"/>
  <c r="AI117" i="4" s="1"/>
  <c r="AD14" i="3"/>
  <c r="X14" i="3" s="1"/>
  <c r="AI247" i="4" s="1"/>
  <c r="AD13" i="3"/>
  <c r="X13" i="3" s="1"/>
  <c r="AI221" i="4" s="1"/>
  <c r="AD15" i="3"/>
  <c r="X15" i="3" s="1"/>
  <c r="AI272" i="4" s="1"/>
  <c r="AD22" i="3"/>
  <c r="X22" i="3" s="1"/>
  <c r="AI454" i="4" s="1"/>
  <c r="AD23" i="3"/>
  <c r="X23" i="3" s="1"/>
  <c r="AI480" i="4" s="1"/>
</calcChain>
</file>

<file path=xl/sharedStrings.xml><?xml version="1.0" encoding="utf-8"?>
<sst xmlns="http://schemas.openxmlformats.org/spreadsheetml/2006/main" count="443" uniqueCount="91">
  <si>
    <t>نام :</t>
  </si>
  <si>
    <t>نام خانوادگی :</t>
  </si>
  <si>
    <t>کلاس :</t>
  </si>
  <si>
    <t>سال تحصیلی</t>
  </si>
  <si>
    <t>نام درس</t>
  </si>
  <si>
    <t>نمره</t>
  </si>
  <si>
    <t>رتبه</t>
  </si>
  <si>
    <t>سال تحصیلی :</t>
  </si>
  <si>
    <t xml:space="preserve">نام </t>
  </si>
  <si>
    <t xml:space="preserve">رديف </t>
  </si>
  <si>
    <t>جمع نمرات</t>
  </si>
  <si>
    <t>معدل</t>
  </si>
  <si>
    <t>جمع ستون</t>
  </si>
  <si>
    <t>کارنامه ماهانه</t>
  </si>
  <si>
    <t>کارنامه ماهانه :</t>
  </si>
  <si>
    <t>تعداد</t>
  </si>
  <si>
    <t>پايه</t>
  </si>
  <si>
    <t>m</t>
  </si>
  <si>
    <t>رديف</t>
  </si>
  <si>
    <t xml:space="preserve">رتبه در كلاس </t>
  </si>
  <si>
    <t>ميانگين</t>
  </si>
  <si>
    <t>ميانگين معدل كلاس</t>
  </si>
  <si>
    <t>پيام</t>
  </si>
  <si>
    <t>rank.eq</t>
  </si>
  <si>
    <t>if</t>
  </si>
  <si>
    <t>count</t>
  </si>
  <si>
    <t>تعداد نهایی</t>
  </si>
  <si>
    <t>پايه و رشته</t>
  </si>
  <si>
    <t>بعد از وارد کردن نمرات ابتدا لیست را براساس ستون میانگین از بالاترین نمره مرتب سازی نموده و سپس کارنامه ها را چاپ نمایید</t>
  </si>
  <si>
    <t>ریاضی</t>
  </si>
  <si>
    <t xml:space="preserve">         نام درس 
نام خانوادگي       </t>
  </si>
  <si>
    <t>98-99</t>
  </si>
  <si>
    <t>لطفا در شیت کارنامه ها چیزی ننویسید( شیت ها باز هستند و پسورد داده نشده)</t>
  </si>
  <si>
    <t>عربی</t>
  </si>
  <si>
    <t>زبان خارجه</t>
  </si>
  <si>
    <t>علوم تجربی</t>
  </si>
  <si>
    <t>علوم اجتماعی</t>
  </si>
  <si>
    <t>کارو فناوری</t>
  </si>
  <si>
    <r>
      <t>کلاس</t>
    </r>
    <r>
      <rPr>
        <sz val="12"/>
        <color indexed="8"/>
        <rFont val="B Nazanin"/>
        <charset val="178"/>
      </rPr>
      <t>(شماره کلاس)</t>
    </r>
  </si>
  <si>
    <t>قرائت فارسی</t>
  </si>
  <si>
    <t>كارنامه ماهانه دبيرستان  ولایت</t>
  </si>
  <si>
    <t>مهر</t>
  </si>
  <si>
    <t>ورزش</t>
  </si>
  <si>
    <t>انظباط</t>
  </si>
  <si>
    <t>انشا ء  فارسی</t>
  </si>
  <si>
    <t>املا ء  فارسی</t>
  </si>
  <si>
    <t xml:space="preserve">عرفان </t>
  </si>
  <si>
    <t xml:space="preserve">ایوبی                  </t>
  </si>
  <si>
    <t>عدنان</t>
  </si>
  <si>
    <r>
      <t xml:space="preserve"> بلوچ                </t>
    </r>
    <r>
      <rPr>
        <sz val="10"/>
        <rFont val="Arial"/>
        <family val="2"/>
      </rPr>
      <t xml:space="preserve">  </t>
    </r>
  </si>
  <si>
    <t>علیرضا</t>
  </si>
  <si>
    <r>
      <t xml:space="preserve">بلوچی              </t>
    </r>
    <r>
      <rPr>
        <sz val="10"/>
        <rFont val="Arial"/>
        <family val="2"/>
      </rPr>
      <t xml:space="preserve"> </t>
    </r>
  </si>
  <si>
    <t>قاسم</t>
  </si>
  <si>
    <t xml:space="preserve">جدگال               </t>
  </si>
  <si>
    <t xml:space="preserve"> علی</t>
  </si>
  <si>
    <t xml:space="preserve">حمیدی فر           </t>
  </si>
  <si>
    <t>زاهد</t>
  </si>
  <si>
    <t xml:space="preserve">حمیدی نیا            </t>
  </si>
  <si>
    <t>مصیب</t>
  </si>
  <si>
    <t xml:space="preserve">حوت                  </t>
  </si>
  <si>
    <t xml:space="preserve">زبیر </t>
  </si>
  <si>
    <t xml:space="preserve">خاکیزهی               </t>
  </si>
  <si>
    <t>محمد</t>
  </si>
  <si>
    <t xml:space="preserve">دركشیده               </t>
  </si>
  <si>
    <t>ماهان</t>
  </si>
  <si>
    <t xml:space="preserve">دهمرده                </t>
  </si>
  <si>
    <t>یاسین</t>
  </si>
  <si>
    <t xml:space="preserve">رئیسی               </t>
  </si>
  <si>
    <t>امیرحسین</t>
  </si>
  <si>
    <t xml:space="preserve">رازقی                 </t>
  </si>
  <si>
    <t xml:space="preserve">حسام </t>
  </si>
  <si>
    <t xml:space="preserve">صبوری              </t>
  </si>
  <si>
    <t>حامد</t>
  </si>
  <si>
    <t xml:space="preserve">فاضلی               </t>
  </si>
  <si>
    <t>هادی</t>
  </si>
  <si>
    <t xml:space="preserve">فولادمحمدی         </t>
  </si>
  <si>
    <t xml:space="preserve">كدخدائی             </t>
  </si>
  <si>
    <t>محمد رضا</t>
  </si>
  <si>
    <t xml:space="preserve">کردی تمندانی       </t>
  </si>
  <si>
    <t>افشین</t>
  </si>
  <si>
    <t xml:space="preserve">كمالی                 </t>
  </si>
  <si>
    <t xml:space="preserve">لله زئی                </t>
  </si>
  <si>
    <t>حبیب الله</t>
  </si>
  <si>
    <t xml:space="preserve">همدم      </t>
  </si>
  <si>
    <t>نهم ولایت / اوج</t>
  </si>
  <si>
    <t>دبیرستان ولایت/اوج</t>
  </si>
  <si>
    <t xml:space="preserve">                 نمرات مهر ماه پایه نهم                                   </t>
  </si>
  <si>
    <t>قرآن مجید</t>
  </si>
  <si>
    <t>پیام های آسمانی</t>
  </si>
  <si>
    <t>فرهنگ هنر</t>
  </si>
  <si>
    <t>تفکر و سبک زندگی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</si>
</sst>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39" x14ac:knownFonts="1">
    <font>
      <sz val="10"/>
      <name val="Arial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20"/>
      <color indexed="8"/>
      <name val="B Nazanin"/>
      <charset val="178"/>
    </font>
    <font>
      <sz val="12"/>
      <name val="B Zar"/>
      <charset val="178"/>
    </font>
    <font>
      <sz val="11"/>
      <color indexed="8"/>
      <name val="B Zar"/>
      <charset val="178"/>
    </font>
    <font>
      <sz val="11"/>
      <name val="B Zar"/>
      <charset val="178"/>
    </font>
    <font>
      <sz val="10"/>
      <name val="B Zar"/>
      <charset val="178"/>
    </font>
    <font>
      <sz val="11"/>
      <color indexed="8"/>
      <name val="B Titr"/>
      <charset val="178"/>
    </font>
    <font>
      <sz val="10"/>
      <color indexed="8"/>
      <name val="B Zar"/>
      <charset val="178"/>
    </font>
    <font>
      <b/>
      <sz val="10"/>
      <color indexed="8"/>
      <name val="B Zar"/>
      <charset val="178"/>
    </font>
    <font>
      <b/>
      <sz val="11"/>
      <color indexed="8"/>
      <name val="B Zar"/>
      <charset val="178"/>
    </font>
    <font>
      <b/>
      <sz val="9"/>
      <color indexed="8"/>
      <name val="B Lotus"/>
      <charset val="178"/>
    </font>
    <font>
      <sz val="8"/>
      <name val="Arial"/>
      <charset val="178"/>
    </font>
    <font>
      <sz val="10"/>
      <name val="Arial"/>
      <family val="2"/>
    </font>
    <font>
      <sz val="12"/>
      <color indexed="8"/>
      <name val="Arial"/>
      <family val="2"/>
      <charset val="178"/>
    </font>
    <font>
      <sz val="12"/>
      <color indexed="8"/>
      <name val="B Titr"/>
      <charset val="178"/>
    </font>
    <font>
      <sz val="12"/>
      <name val="Arial"/>
      <family val="2"/>
    </font>
    <font>
      <sz val="10"/>
      <name val="B Titr"/>
      <charset val="178"/>
    </font>
    <font>
      <sz val="12"/>
      <color indexed="8"/>
      <name val="B Nazanin"/>
      <charset val="178"/>
    </font>
    <font>
      <b/>
      <sz val="9"/>
      <color rgb="FF000000"/>
      <name val="2  Nazanin"/>
      <charset val="178"/>
    </font>
    <font>
      <b/>
      <sz val="8"/>
      <color rgb="FF000000"/>
      <name val="2  Nazanin"/>
      <charset val="178"/>
    </font>
    <font>
      <sz val="10"/>
      <name val="2  Nazanin"/>
      <charset val="178"/>
    </font>
    <font>
      <sz val="12"/>
      <name val="2  Nazanin"/>
      <charset val="17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1">
    <xf numFmtId="0" fontId="0" fillId="0" borderId="0" xfId="0"/>
    <xf numFmtId="0" fontId="21" fillId="0" borderId="10" xfId="38" applyFont="1" applyBorder="1" applyAlignment="1" applyProtection="1">
      <alignment horizontal="center" vertical="center" readingOrder="2"/>
      <protection hidden="1"/>
    </xf>
    <xf numFmtId="0" fontId="22" fillId="0" borderId="10" xfId="38" applyFont="1" applyBorder="1" applyAlignment="1" applyProtection="1">
      <alignment horizontal="center" vertical="center" readingOrder="2"/>
      <protection hidden="1"/>
    </xf>
    <xf numFmtId="0" fontId="1" fillId="0" borderId="0" xfId="39" applyProtection="1">
      <protection hidden="1"/>
    </xf>
    <xf numFmtId="0" fontId="24" fillId="25" borderId="0" xfId="39" applyFont="1" applyFill="1" applyBorder="1" applyAlignment="1" applyProtection="1">
      <alignment vertical="center"/>
      <protection hidden="1"/>
    </xf>
    <xf numFmtId="0" fontId="26" fillId="25" borderId="0" xfId="39" applyFont="1" applyFill="1" applyBorder="1" applyAlignment="1" applyProtection="1">
      <alignment vertical="center"/>
      <protection hidden="1"/>
    </xf>
    <xf numFmtId="2" fontId="21" fillId="26" borderId="10" xfId="38" applyNumberFormat="1" applyFont="1" applyFill="1" applyBorder="1" applyAlignment="1" applyProtection="1">
      <alignment horizontal="center" vertical="center" readingOrder="2"/>
      <protection hidden="1"/>
    </xf>
    <xf numFmtId="0" fontId="21" fillId="26" borderId="10" xfId="38" applyFont="1" applyFill="1" applyBorder="1" applyAlignment="1" applyProtection="1">
      <alignment horizontal="center" vertical="center" readingOrder="2"/>
      <protection hidden="1"/>
    </xf>
    <xf numFmtId="0" fontId="1" fillId="0" borderId="0" xfId="38" applyProtection="1">
      <protection locked="0"/>
    </xf>
    <xf numFmtId="0" fontId="0" fillId="0" borderId="0" xfId="0" applyProtection="1">
      <protection locked="0"/>
    </xf>
    <xf numFmtId="0" fontId="1" fillId="0" borderId="11" xfId="38" applyBorder="1" applyProtection="1">
      <protection locked="0"/>
    </xf>
    <xf numFmtId="0" fontId="1" fillId="0" borderId="0" xfId="38" applyAlignment="1" applyProtection="1">
      <alignment horizontal="center" vertical="center" readingOrder="2"/>
      <protection locked="0"/>
    </xf>
    <xf numFmtId="0" fontId="1" fillId="0" borderId="0" xfId="39" applyProtection="1">
      <protection locked="0"/>
    </xf>
    <xf numFmtId="2" fontId="21" fillId="0" borderId="10" xfId="38" applyNumberFormat="1" applyFont="1" applyBorder="1" applyAlignment="1" applyProtection="1">
      <alignment horizontal="center" vertical="center" readingOrder="2"/>
      <protection hidden="1"/>
    </xf>
    <xf numFmtId="2" fontId="21" fillId="32" borderId="10" xfId="38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37" applyProtection="1">
      <protection locked="0"/>
    </xf>
    <xf numFmtId="0" fontId="18" fillId="28" borderId="12" xfId="37" applyFont="1" applyFill="1" applyBorder="1" applyAlignment="1" applyProtection="1">
      <alignment horizontal="center" vertical="center"/>
      <protection locked="0"/>
    </xf>
    <xf numFmtId="0" fontId="18" fillId="28" borderId="12" xfId="37" applyFont="1" applyFill="1" applyBorder="1" applyAlignment="1" applyProtection="1">
      <alignment horizontal="center" vertical="center"/>
      <protection hidden="1"/>
    </xf>
    <xf numFmtId="0" fontId="21" fillId="0" borderId="13" xfId="38" applyFont="1" applyBorder="1" applyAlignment="1" applyProtection="1">
      <alignment horizontal="center" vertical="center" readingOrder="2"/>
      <protection locked="0"/>
    </xf>
    <xf numFmtId="0" fontId="21" fillId="0" borderId="10" xfId="38" applyFont="1" applyBorder="1" applyAlignment="1" applyProtection="1">
      <alignment horizontal="center" vertical="center" readingOrder="2"/>
      <protection locked="0"/>
    </xf>
    <xf numFmtId="164" fontId="21" fillId="0" borderId="10" xfId="38" applyNumberFormat="1" applyFont="1" applyBorder="1" applyAlignment="1" applyProtection="1">
      <alignment horizontal="center" vertical="center" readingOrder="2"/>
      <protection locked="0"/>
    </xf>
    <xf numFmtId="0" fontId="21" fillId="0" borderId="14" xfId="38" applyFont="1" applyBorder="1" applyAlignment="1" applyProtection="1">
      <alignment horizontal="center" vertical="center" readingOrder="2"/>
      <protection locked="0"/>
    </xf>
    <xf numFmtId="0" fontId="0" fillId="0" borderId="0" xfId="0" applyProtection="1">
      <protection hidden="1"/>
    </xf>
    <xf numFmtId="0" fontId="1" fillId="0" borderId="0" xfId="38" applyProtection="1">
      <protection hidden="1"/>
    </xf>
    <xf numFmtId="0" fontId="20" fillId="24" borderId="15" xfId="38" applyFont="1" applyFill="1" applyBorder="1" applyAlignment="1" applyProtection="1">
      <alignment horizontal="center" vertical="center" textRotation="90" readingOrder="2"/>
      <protection hidden="1"/>
    </xf>
    <xf numFmtId="0" fontId="20" fillId="24" borderId="16" xfId="38" applyFont="1" applyFill="1" applyBorder="1" applyAlignment="1" applyProtection="1">
      <alignment horizontal="center" vertical="center" textRotation="90" readingOrder="2"/>
      <protection hidden="1"/>
    </xf>
    <xf numFmtId="0" fontId="1" fillId="0" borderId="0" xfId="38" applyAlignment="1" applyProtection="1">
      <alignment horizontal="center" vertical="center" readingOrder="2"/>
      <protection hidden="1"/>
    </xf>
    <xf numFmtId="0" fontId="0" fillId="0" borderId="0" xfId="0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0" fontId="30" fillId="0" borderId="0" xfId="38" applyFont="1" applyProtection="1">
      <protection locked="0"/>
    </xf>
    <xf numFmtId="14" fontId="31" fillId="0" borderId="18" xfId="38" applyNumberFormat="1" applyFont="1" applyBorder="1" applyAlignment="1" applyProtection="1">
      <protection locked="0"/>
    </xf>
    <xf numFmtId="0" fontId="31" fillId="0" borderId="18" xfId="38" applyFont="1" applyBorder="1" applyAlignment="1" applyProtection="1">
      <protection locked="0"/>
    </xf>
    <xf numFmtId="0" fontId="31" fillId="0" borderId="18" xfId="38" applyFont="1" applyBorder="1" applyAlignment="1" applyProtection="1">
      <protection hidden="1"/>
    </xf>
    <xf numFmtId="0" fontId="30" fillId="0" borderId="0" xfId="38" applyFont="1" applyProtection="1">
      <protection hidden="1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29" fillId="0" borderId="0" xfId="0" applyFont="1" applyProtection="1">
      <protection hidden="1"/>
    </xf>
    <xf numFmtId="0" fontId="21" fillId="33" borderId="14" xfId="38" applyFont="1" applyFill="1" applyBorder="1" applyAlignment="1" applyProtection="1">
      <alignment horizontal="center" vertical="center" readingOrder="2"/>
      <protection locked="0"/>
    </xf>
    <xf numFmtId="0" fontId="21" fillId="33" borderId="10" xfId="38" applyFont="1" applyFill="1" applyBorder="1" applyAlignment="1" applyProtection="1">
      <alignment horizontal="right" vertical="center" readingOrder="2"/>
      <protection locked="0"/>
    </xf>
    <xf numFmtId="164" fontId="21" fillId="33" borderId="10" xfId="38" applyNumberFormat="1" applyFont="1" applyFill="1" applyBorder="1" applyAlignment="1" applyProtection="1">
      <alignment horizontal="center" vertical="center" readingOrder="2"/>
      <protection locked="0"/>
    </xf>
    <xf numFmtId="0" fontId="21" fillId="33" borderId="10" xfId="38" applyFont="1" applyFill="1" applyBorder="1" applyAlignment="1" applyProtection="1">
      <alignment horizontal="center" vertical="center" readingOrder="2"/>
      <protection locked="0"/>
    </xf>
    <xf numFmtId="0" fontId="19" fillId="34" borderId="19" xfId="38" applyFont="1" applyFill="1" applyBorder="1" applyAlignment="1" applyProtection="1">
      <alignment horizontal="center" vertical="center" textRotation="90" readingOrder="2"/>
      <protection locked="0"/>
    </xf>
    <xf numFmtId="0" fontId="19" fillId="34" borderId="15" xfId="38" quotePrefix="1" applyFont="1" applyFill="1" applyBorder="1" applyAlignment="1" applyProtection="1">
      <alignment horizontal="center" vertical="center" readingOrder="2"/>
      <protection locked="0"/>
    </xf>
    <xf numFmtId="0" fontId="19" fillId="34" borderId="15" xfId="38" applyFont="1" applyFill="1" applyBorder="1" applyAlignment="1" applyProtection="1">
      <alignment horizontal="center" vertical="top" wrapText="1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locked="0"/>
    </xf>
    <xf numFmtId="0" fontId="25" fillId="34" borderId="15" xfId="38" applyFont="1" applyFill="1" applyBorder="1" applyAlignment="1" applyProtection="1">
      <alignment horizontal="center" vertical="center" textRotation="90" readingOrder="2"/>
      <protection hidden="1"/>
    </xf>
    <xf numFmtId="0" fontId="1" fillId="34" borderId="20" xfId="39" applyFill="1" applyBorder="1" applyProtection="1">
      <protection hidden="1"/>
    </xf>
    <xf numFmtId="0" fontId="1" fillId="34" borderId="0" xfId="39" applyFill="1" applyBorder="1" applyProtection="1">
      <protection hidden="1"/>
    </xf>
    <xf numFmtId="0" fontId="1" fillId="34" borderId="21" xfId="39" applyFill="1" applyBorder="1" applyProtection="1">
      <protection hidden="1"/>
    </xf>
    <xf numFmtId="0" fontId="24" fillId="34" borderId="0" xfId="39" applyFont="1" applyFill="1" applyBorder="1" applyAlignment="1" applyProtection="1">
      <alignment vertical="center"/>
      <protection hidden="1"/>
    </xf>
    <xf numFmtId="0" fontId="25" fillId="34" borderId="0" xfId="39" applyFont="1" applyFill="1" applyBorder="1" applyAlignment="1" applyProtection="1">
      <alignment vertical="center"/>
      <protection hidden="1"/>
    </xf>
    <xf numFmtId="0" fontId="27" fillId="34" borderId="0" xfId="39" applyFont="1" applyFill="1" applyBorder="1" applyAlignment="1" applyProtection="1">
      <alignment vertical="center"/>
      <protection hidden="1"/>
    </xf>
    <xf numFmtId="0" fontId="0" fillId="34" borderId="0" xfId="0" applyFill="1" applyAlignment="1" applyProtection="1">
      <alignment vertical="center"/>
      <protection hidden="1"/>
    </xf>
    <xf numFmtId="0" fontId="1" fillId="34" borderId="22" xfId="39" applyFill="1" applyBorder="1" applyProtection="1">
      <protection hidden="1"/>
    </xf>
    <xf numFmtId="0" fontId="1" fillId="34" borderId="23" xfId="39" applyFill="1" applyBorder="1" applyProtection="1">
      <protection hidden="1"/>
    </xf>
    <xf numFmtId="0" fontId="1" fillId="34" borderId="24" xfId="39" applyFill="1" applyBorder="1" applyProtection="1">
      <protection hidden="1"/>
    </xf>
    <xf numFmtId="0" fontId="1" fillId="34" borderId="25" xfId="39" applyFill="1" applyBorder="1" applyProtection="1">
      <protection hidden="1"/>
    </xf>
    <xf numFmtId="0" fontId="1" fillId="34" borderId="26" xfId="39" applyFill="1" applyBorder="1" applyProtection="1">
      <protection hidden="1"/>
    </xf>
    <xf numFmtId="0" fontId="1" fillId="34" borderId="27" xfId="39" applyFill="1" applyBorder="1" applyProtection="1">
      <protection hidden="1"/>
    </xf>
    <xf numFmtId="0" fontId="1" fillId="34" borderId="0" xfId="39" applyFill="1" applyProtection="1"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1" fillId="0" borderId="18" xfId="38" applyNumberFormat="1" applyFont="1" applyBorder="1" applyAlignment="1" applyProtection="1">
      <alignment horizontal="right" vertical="center"/>
      <protection locked="0"/>
    </xf>
    <xf numFmtId="14" fontId="31" fillId="0" borderId="18" xfId="38" applyNumberFormat="1" applyFont="1" applyBorder="1" applyAlignment="1" applyProtection="1">
      <alignment horizontal="center"/>
      <protection locked="0"/>
    </xf>
    <xf numFmtId="0" fontId="35" fillId="0" borderId="34" xfId="0" applyFont="1" applyBorder="1" applyAlignment="1">
      <alignment horizontal="right" vertical="top" wrapText="1" readingOrder="2"/>
    </xf>
    <xf numFmtId="0" fontId="35" fillId="0" borderId="35" xfId="0" applyFont="1" applyBorder="1" applyAlignment="1">
      <alignment horizontal="right" vertical="top" wrapText="1" readingOrder="2"/>
    </xf>
    <xf numFmtId="0" fontId="35" fillId="0" borderId="35" xfId="0" applyFont="1" applyBorder="1" applyAlignment="1">
      <alignment horizontal="right" vertical="top" wrapText="1"/>
    </xf>
    <xf numFmtId="0" fontId="37" fillId="0" borderId="34" xfId="0" applyFont="1" applyBorder="1" applyAlignment="1">
      <alignment horizontal="right" wrapText="1" readingOrder="2"/>
    </xf>
    <xf numFmtId="0" fontId="37" fillId="0" borderId="35" xfId="0" applyFont="1" applyBorder="1" applyAlignment="1">
      <alignment horizontal="right" wrapText="1" readingOrder="2"/>
    </xf>
    <xf numFmtId="0" fontId="36" fillId="0" borderId="36" xfId="0" applyFont="1" applyBorder="1" applyAlignment="1">
      <alignment horizontal="right" vertical="top"/>
    </xf>
    <xf numFmtId="0" fontId="36" fillId="0" borderId="35" xfId="0" applyFont="1" applyBorder="1" applyAlignment="1">
      <alignment horizontal="right" vertical="top"/>
    </xf>
    <xf numFmtId="0" fontId="38" fillId="0" borderId="35" xfId="0" applyFont="1" applyBorder="1" applyAlignment="1">
      <alignment horizontal="right" wrapText="1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8" fillId="0" borderId="22" xfId="37" applyFont="1" applyBorder="1" applyAlignment="1" applyProtection="1">
      <alignment horizontal="center" vertical="center"/>
      <protection hidden="1"/>
    </xf>
    <xf numFmtId="0" fontId="18" fillId="0" borderId="23" xfId="37" applyFont="1" applyBorder="1" applyAlignment="1" applyProtection="1">
      <alignment horizontal="center" vertical="center"/>
      <protection hidden="1"/>
    </xf>
    <xf numFmtId="0" fontId="18" fillId="0" borderId="24" xfId="37" applyFont="1" applyBorder="1" applyAlignment="1" applyProtection="1">
      <alignment horizontal="center" vertical="center"/>
      <protection hidden="1"/>
    </xf>
    <xf numFmtId="0" fontId="0" fillId="27" borderId="26" xfId="0" applyFill="1" applyBorder="1" applyAlignment="1" applyProtection="1">
      <alignment horizontal="center"/>
      <protection locked="0"/>
    </xf>
    <xf numFmtId="0" fontId="18" fillId="29" borderId="28" xfId="37" applyFont="1" applyFill="1" applyBorder="1" applyAlignment="1" applyProtection="1">
      <alignment horizontal="center" vertical="center"/>
      <protection hidden="1"/>
    </xf>
    <xf numFmtId="0" fontId="18" fillId="29" borderId="28" xfId="37" applyFont="1" applyFill="1" applyBorder="1" applyAlignment="1" applyProtection="1">
      <alignment horizontal="center" vertical="center"/>
      <protection locked="0"/>
    </xf>
    <xf numFmtId="14" fontId="23" fillId="0" borderId="18" xfId="38" applyNumberFormat="1" applyFont="1" applyBorder="1" applyAlignment="1" applyProtection="1">
      <alignment horizontal="center" vertical="center"/>
      <protection locked="0"/>
    </xf>
    <xf numFmtId="14" fontId="31" fillId="0" borderId="18" xfId="38" applyNumberFormat="1" applyFont="1" applyBorder="1" applyAlignment="1" applyProtection="1">
      <alignment horizontal="right" vertical="center"/>
      <protection locked="0"/>
    </xf>
    <xf numFmtId="0" fontId="20" fillId="0" borderId="29" xfId="38" applyFont="1" applyBorder="1" applyAlignment="1" applyProtection="1">
      <alignment horizontal="center"/>
      <protection hidden="1"/>
    </xf>
    <xf numFmtId="0" fontId="20" fillId="0" borderId="30" xfId="38" applyFont="1" applyBorder="1" applyAlignment="1" applyProtection="1">
      <alignment horizontal="center"/>
      <protection hidden="1"/>
    </xf>
    <xf numFmtId="0" fontId="20" fillId="0" borderId="17" xfId="38" applyFont="1" applyBorder="1" applyAlignment="1" applyProtection="1">
      <alignment horizontal="center"/>
      <protection hidden="1"/>
    </xf>
    <xf numFmtId="14" fontId="31" fillId="0" borderId="18" xfId="38" applyNumberFormat="1" applyFont="1" applyBorder="1" applyAlignment="1" applyProtection="1">
      <alignment horizontal="center"/>
      <protection locked="0"/>
    </xf>
    <xf numFmtId="0" fontId="1" fillId="25" borderId="0" xfId="39" applyFill="1" applyBorder="1" applyAlignment="1" applyProtection="1">
      <alignment horizontal="center"/>
      <protection hidden="1"/>
    </xf>
    <xf numFmtId="0" fontId="24" fillId="34" borderId="23" xfId="39" applyFont="1" applyFill="1" applyBorder="1" applyAlignment="1" applyProtection="1">
      <alignment horizontal="center" vertical="center"/>
      <protection hidden="1"/>
    </xf>
    <xf numFmtId="0" fontId="24" fillId="34" borderId="24" xfId="39" applyFont="1" applyFill="1" applyBorder="1" applyAlignment="1" applyProtection="1">
      <alignment horizontal="center" vertical="center"/>
      <protection hidden="1"/>
    </xf>
    <xf numFmtId="0" fontId="27" fillId="34" borderId="22" xfId="39" applyFont="1" applyFill="1" applyBorder="1" applyAlignment="1" applyProtection="1">
      <alignment horizontal="center" vertical="center"/>
      <protection hidden="1"/>
    </xf>
    <xf numFmtId="0" fontId="27" fillId="34" borderId="23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Border="1" applyAlignment="1" applyProtection="1">
      <alignment horizontal="center" vertical="center"/>
      <protection hidden="1"/>
    </xf>
    <xf numFmtId="0" fontId="24" fillId="25" borderId="21" xfId="39" applyFont="1" applyFill="1" applyBorder="1" applyAlignment="1" applyProtection="1">
      <alignment horizontal="center" vertical="center"/>
      <protection hidden="1"/>
    </xf>
    <xf numFmtId="0" fontId="24" fillId="34" borderId="0" xfId="39" applyFont="1" applyFill="1" applyBorder="1" applyAlignment="1" applyProtection="1">
      <alignment horizontal="center" vertical="center"/>
      <protection hidden="1"/>
    </xf>
    <xf numFmtId="0" fontId="24" fillId="34" borderId="21" xfId="39" applyFont="1" applyFill="1" applyBorder="1" applyAlignment="1" applyProtection="1">
      <alignment horizontal="center" vertical="center"/>
      <protection hidden="1"/>
    </xf>
    <xf numFmtId="0" fontId="27" fillId="25" borderId="20" xfId="39" applyFont="1" applyFill="1" applyBorder="1" applyAlignment="1" applyProtection="1">
      <alignment horizontal="center" vertical="center"/>
      <protection hidden="1"/>
    </xf>
    <xf numFmtId="0" fontId="27" fillId="25" borderId="0" xfId="39" applyFont="1" applyFill="1" applyBorder="1" applyAlignment="1" applyProtection="1">
      <alignment horizontal="center" vertical="center"/>
      <protection hidden="1"/>
    </xf>
    <xf numFmtId="2" fontId="24" fillId="26" borderId="31" xfId="39" applyNumberFormat="1" applyFont="1" applyFill="1" applyBorder="1" applyAlignment="1" applyProtection="1">
      <alignment horizontal="center" vertical="center"/>
      <protection hidden="1"/>
    </xf>
    <xf numFmtId="0" fontId="24" fillId="26" borderId="32" xfId="39" applyFont="1" applyFill="1" applyBorder="1" applyAlignment="1" applyProtection="1">
      <alignment horizontal="center" vertical="center"/>
      <protection hidden="1"/>
    </xf>
    <xf numFmtId="0" fontId="24" fillId="34" borderId="26" xfId="39" applyFont="1" applyFill="1" applyBorder="1" applyAlignment="1" applyProtection="1">
      <alignment horizontal="center" vertical="center"/>
      <protection hidden="1"/>
    </xf>
    <xf numFmtId="0" fontId="24" fillId="34" borderId="27" xfId="39" applyFont="1" applyFill="1" applyBorder="1" applyAlignment="1" applyProtection="1">
      <alignment horizontal="center" vertical="center"/>
      <protection hidden="1"/>
    </xf>
    <xf numFmtId="0" fontId="24" fillId="34" borderId="25" xfId="39" applyFont="1" applyFill="1" applyBorder="1" applyAlignment="1" applyProtection="1">
      <alignment horizontal="center" vertical="center"/>
      <protection hidden="1"/>
    </xf>
    <xf numFmtId="0" fontId="1" fillId="0" borderId="25" xfId="39" applyFill="1" applyBorder="1" applyAlignment="1" applyProtection="1">
      <alignment horizontal="center" vertical="center"/>
      <protection hidden="1"/>
    </xf>
    <xf numFmtId="0" fontId="1" fillId="0" borderId="26" xfId="39" applyFill="1" applyBorder="1" applyAlignment="1" applyProtection="1">
      <alignment horizontal="center" vertical="center"/>
      <protection hidden="1"/>
    </xf>
    <xf numFmtId="0" fontId="1" fillId="0" borderId="27" xfId="39" applyFill="1" applyBorder="1" applyAlignment="1" applyProtection="1">
      <alignment horizontal="center" vertical="center"/>
      <protection hidden="1"/>
    </xf>
    <xf numFmtId="0" fontId="1" fillId="0" borderId="20" xfId="39" applyFill="1" applyBorder="1" applyAlignment="1" applyProtection="1">
      <alignment horizontal="center" vertical="center"/>
      <protection hidden="1"/>
    </xf>
    <xf numFmtId="0" fontId="1" fillId="0" borderId="0" xfId="39" applyFill="1" applyBorder="1" applyAlignment="1" applyProtection="1">
      <alignment horizontal="center" vertical="center"/>
      <protection hidden="1"/>
    </xf>
    <xf numFmtId="0" fontId="1" fillId="0" borderId="21" xfId="39" applyFill="1" applyBorder="1" applyAlignment="1" applyProtection="1">
      <alignment horizontal="center" vertical="center"/>
      <protection hidden="1"/>
    </xf>
    <xf numFmtId="0" fontId="1" fillId="0" borderId="22" xfId="39" applyFill="1" applyBorder="1" applyAlignment="1" applyProtection="1">
      <alignment horizontal="center" vertical="center"/>
      <protection hidden="1"/>
    </xf>
    <xf numFmtId="0" fontId="1" fillId="0" borderId="23" xfId="39" applyFill="1" applyBorder="1" applyAlignment="1" applyProtection="1">
      <alignment horizontal="center" vertical="center"/>
      <protection hidden="1"/>
    </xf>
    <xf numFmtId="0" fontId="1" fillId="0" borderId="24" xfId="39" applyFill="1" applyBorder="1" applyAlignment="1" applyProtection="1">
      <alignment horizontal="center" vertical="center"/>
      <protection hidden="1"/>
    </xf>
    <xf numFmtId="0" fontId="26" fillId="25" borderId="0" xfId="39" applyFont="1" applyFill="1" applyBorder="1" applyAlignment="1" applyProtection="1">
      <alignment horizontal="center" vertical="center"/>
      <protection hidden="1"/>
    </xf>
    <xf numFmtId="0" fontId="27" fillId="31" borderId="33" xfId="39" applyFont="1" applyFill="1" applyBorder="1" applyAlignment="1" applyProtection="1">
      <alignment horizontal="center" vertical="center"/>
      <protection hidden="1"/>
    </xf>
    <xf numFmtId="0" fontId="27" fillId="31" borderId="31" xfId="39" applyFont="1" applyFill="1" applyBorder="1" applyAlignment="1" applyProtection="1">
      <alignment horizontal="center" vertical="center"/>
      <protection hidden="1"/>
    </xf>
    <xf numFmtId="0" fontId="27" fillId="31" borderId="32" xfId="39" applyFont="1" applyFill="1" applyBorder="1" applyAlignment="1" applyProtection="1">
      <alignment horizontal="center" vertical="center"/>
      <protection hidden="1"/>
    </xf>
    <xf numFmtId="0" fontId="27" fillId="30" borderId="22" xfId="39" applyFont="1" applyFill="1" applyBorder="1" applyAlignment="1" applyProtection="1">
      <alignment horizontal="center" vertical="center"/>
      <protection hidden="1"/>
    </xf>
    <xf numFmtId="0" fontId="27" fillId="30" borderId="23" xfId="39" applyFont="1" applyFill="1" applyBorder="1" applyAlignment="1" applyProtection="1">
      <alignment horizontal="center" vertical="center"/>
      <protection hidden="1"/>
    </xf>
    <xf numFmtId="2" fontId="24" fillId="30" borderId="23" xfId="39" applyNumberFormat="1" applyFont="1" applyFill="1" applyBorder="1" applyAlignment="1" applyProtection="1">
      <alignment horizontal="center" vertical="center"/>
      <protection hidden="1"/>
    </xf>
    <xf numFmtId="0" fontId="24" fillId="30" borderId="23" xfId="39" applyFont="1" applyFill="1" applyBorder="1" applyAlignment="1" applyProtection="1">
      <alignment horizontal="center" vertical="center"/>
      <protection hidden="1"/>
    </xf>
    <xf numFmtId="0" fontId="24" fillId="30" borderId="24" xfId="39" applyFont="1" applyFill="1" applyBorder="1" applyAlignment="1" applyProtection="1">
      <alignment horizontal="center" vertical="center"/>
      <protection hidden="1"/>
    </xf>
    <xf numFmtId="0" fontId="27" fillId="26" borderId="31" xfId="39" applyFont="1" applyFill="1" applyBorder="1" applyAlignment="1" applyProtection="1">
      <alignment horizontal="center" vertical="center"/>
      <protection hidden="1"/>
    </xf>
    <xf numFmtId="0" fontId="27" fillId="34" borderId="20" xfId="39" applyFont="1" applyFill="1" applyBorder="1" applyAlignment="1" applyProtection="1">
      <alignment horizontal="center" vertical="center"/>
      <protection hidden="1"/>
    </xf>
    <xf numFmtId="0" fontId="27" fillId="34" borderId="0" xfId="39" applyFont="1" applyFill="1" applyBorder="1" applyAlignment="1" applyProtection="1">
      <alignment horizontal="center" vertical="center"/>
      <protection hidden="1"/>
    </xf>
    <xf numFmtId="0" fontId="24" fillId="25" borderId="0" xfId="39" applyFont="1" applyFill="1" applyBorder="1" applyAlignment="1" applyProtection="1">
      <alignment horizontal="right" vertical="center"/>
      <protection hidden="1"/>
    </xf>
    <xf numFmtId="0" fontId="26" fillId="25" borderId="0" xfId="39" applyFont="1" applyFill="1" applyBorder="1" applyAlignment="1" applyProtection="1">
      <alignment horizontal="center" vertical="center" readingOrder="2"/>
      <protection hidden="1"/>
    </xf>
    <xf numFmtId="0" fontId="25" fillId="25" borderId="0" xfId="39" applyFont="1" applyFill="1" applyBorder="1" applyAlignment="1" applyProtection="1">
      <alignment horizontal="center" vertical="center" readingOrder="2"/>
      <protection hidden="1"/>
    </xf>
    <xf numFmtId="0" fontId="23" fillId="34" borderId="33" xfId="39" applyFont="1" applyFill="1" applyBorder="1" applyAlignment="1" applyProtection="1">
      <alignment horizontal="center"/>
      <protection hidden="1"/>
    </xf>
    <xf numFmtId="0" fontId="23" fillId="34" borderId="31" xfId="39" applyFont="1" applyFill="1" applyBorder="1" applyAlignment="1" applyProtection="1">
      <alignment horizontal="center"/>
      <protection hidden="1"/>
    </xf>
    <xf numFmtId="0" fontId="23" fillId="34" borderId="32" xfId="39" applyFont="1" applyFill="1" applyBorder="1" applyAlignment="1" applyProtection="1">
      <alignment horizontal="center"/>
      <protection hidden="1"/>
    </xf>
    <xf numFmtId="0" fontId="25" fillId="25" borderId="0" xfId="39" applyFont="1" applyFill="1" applyBorder="1" applyAlignment="1" applyProtection="1">
      <alignment horizontal="right" vertical="center"/>
      <protection hidden="1"/>
    </xf>
    <xf numFmtId="0" fontId="25" fillId="25" borderId="0" xfId="39" applyFont="1" applyFill="1" applyBorder="1" applyAlignment="1" applyProtection="1">
      <alignment horizontal="center" vertical="center"/>
      <protection hidden="1"/>
    </xf>
    <xf numFmtId="0" fontId="1" fillId="34" borderId="0" xfId="39" applyFill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rmal_Sheet3" xfId="38"/>
    <cellStyle name="Normal_Sheet4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3-4F12-AAEF-15F93BA91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2864"/>
        <c:axId val="-1240941232"/>
      </c:barChart>
      <c:catAx>
        <c:axId val="-124094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1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2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D-495D-BDE8-EF34B6CBB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36880"/>
        <c:axId val="-1240949936"/>
      </c:barChart>
      <c:catAx>
        <c:axId val="-124093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9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6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DC-4A72-914F-1C09AC0E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51568"/>
        <c:axId val="-1240951024"/>
      </c:barChart>
      <c:catAx>
        <c:axId val="-124095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51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5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5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A3-4893-884F-3368172BB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9392"/>
        <c:axId val="-1241707616"/>
      </c:barChart>
      <c:catAx>
        <c:axId val="-124094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170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170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34-4B68-B17F-3E29EFD4D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1520"/>
        <c:axId val="-1007698256"/>
      </c:barChart>
      <c:catAx>
        <c:axId val="-100770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8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69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1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3-4DC7-B02E-16239B3E2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9136"/>
        <c:axId val="-1007697712"/>
      </c:barChart>
      <c:catAx>
        <c:axId val="-100770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7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69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9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D5-478B-BD86-0AE12A683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0432"/>
        <c:axId val="-1007710224"/>
      </c:barChart>
      <c:catAx>
        <c:axId val="-100770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102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71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0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B-46FB-AEAA-EB0950C6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9680"/>
        <c:axId val="-1007708592"/>
      </c:barChart>
      <c:catAx>
        <c:axId val="-100770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85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70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4A-4A73-A876-76871AB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2608"/>
        <c:axId val="-1007699888"/>
      </c:barChart>
      <c:catAx>
        <c:axId val="-100770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9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69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9-4F96-A472-AA3E48F91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699344"/>
        <c:axId val="-1007702064"/>
      </c:barChart>
      <c:catAx>
        <c:axId val="-100769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2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70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5-4344-8B9A-50A4F360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3152"/>
        <c:axId val="-1007700976"/>
      </c:barChart>
      <c:catAx>
        <c:axId val="-100770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770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EE-4C4B-911D-53799A2E1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37424"/>
        <c:axId val="-1240948304"/>
      </c:barChart>
      <c:catAx>
        <c:axId val="-124093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8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7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586992577574564"/>
          <c:w val="0.90983679386269956"/>
          <c:h val="0.38587058920311967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آموز'!$E$5:$U$5</c:f>
              <c:numCache>
                <c:formatCode>[$-1010409]General</c:formatCode>
                <c:ptCount val="17"/>
                <c:pt idx="0">
                  <c:v>15</c:v>
                </c:pt>
                <c:pt idx="1">
                  <c:v>17</c:v>
                </c:pt>
                <c:pt idx="2">
                  <c:v>10</c:v>
                </c:pt>
                <c:pt idx="3">
                  <c:v>8</c:v>
                </c:pt>
                <c:pt idx="4">
                  <c:v>13</c:v>
                </c:pt>
                <c:pt idx="5" formatCode="General">
                  <c:v>10</c:v>
                </c:pt>
                <c:pt idx="6" formatCode="General">
                  <c:v>20</c:v>
                </c:pt>
                <c:pt idx="7" formatCode="General">
                  <c:v>17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19</c:v>
                </c:pt>
                <c:pt idx="11" formatCode="General">
                  <c:v>18</c:v>
                </c:pt>
                <c:pt idx="12" formatCode="General">
                  <c:v>18</c:v>
                </c:pt>
                <c:pt idx="13" formatCode="General">
                  <c:v>18</c:v>
                </c:pt>
                <c:pt idx="14" formatCode="General">
                  <c:v>18</c:v>
                </c:pt>
                <c:pt idx="16" formatCode="0.00">
                  <c:v>15.866677244451497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5328"/>
        <c:axId val="-1007704240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23-4C12-9C4A-FBA0797DA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705328"/>
        <c:axId val="-1007704240"/>
      </c:lineChart>
      <c:catAx>
        <c:axId val="-100770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04240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53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37189354598296"/>
          <c:y val="0.73915552562175868"/>
          <c:w val="0.14590644243279854"/>
          <c:h val="0.21739868400640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31E-2"/>
          <c:y val="0.13513513513513564"/>
          <c:w val="0.91993610845605456"/>
          <c:h val="0.38918918918919088"/>
        </c:manualLayout>
      </c:layout>
      <c:barChart>
        <c:barDir val="col"/>
        <c:grouping val="clustered"/>
        <c:varyColors val="0"/>
        <c:ser>
          <c:idx val="0"/>
          <c:order val="0"/>
          <c:tx>
            <c:v>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آموز'!$E$6:$U$6</c:f>
              <c:numCache>
                <c:formatCode>[$-1010409]General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  <c:pt idx="16" formatCode="0.00">
                  <c:v>17.733345155563438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698800"/>
        <c:axId val="-1007708048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C3-4F59-B24C-EC7B22D3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698800"/>
        <c:axId val="-1007708048"/>
      </c:lineChart>
      <c:catAx>
        <c:axId val="-100769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0804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880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479764085765152"/>
          <c:y val="0.75678039282793619"/>
          <c:w val="0.14542938111476114"/>
          <c:h val="0.216222969379410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57612811499431E-2"/>
          <c:y val="0.13513513513513564"/>
          <c:w val="0.91993610845605456"/>
          <c:h val="0.38918918918919088"/>
        </c:manualLayout>
      </c:layout>
      <c:barChart>
        <c:barDir val="col"/>
        <c:grouping val="clustered"/>
        <c:varyColors val="0"/>
        <c:ser>
          <c:idx val="3"/>
          <c:order val="0"/>
          <c:tx>
            <c:v>نمره درس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آموز'!$E$7:$U$7</c:f>
              <c:numCache>
                <c:formatCode>[$-1010409]General</c:formatCode>
                <c:ptCount val="17"/>
                <c:pt idx="0">
                  <c:v>15</c:v>
                </c:pt>
                <c:pt idx="1">
                  <c:v>16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 formatCode="General">
                  <c:v>7</c:v>
                </c:pt>
                <c:pt idx="6" formatCode="General">
                  <c:v>20</c:v>
                </c:pt>
                <c:pt idx="7" formatCode="General">
                  <c:v>16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17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19</c:v>
                </c:pt>
                <c:pt idx="14" formatCode="General">
                  <c:v>20</c:v>
                </c:pt>
                <c:pt idx="16" formatCode="0.00">
                  <c:v>15.800010533340355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697168"/>
        <c:axId val="-1007706416"/>
      </c:barChart>
      <c:lineChart>
        <c:grouping val="standard"/>
        <c:varyColors val="0"/>
        <c:ser>
          <c:idx val="1"/>
          <c:order val="1"/>
          <c:tx>
            <c:v>ميانگين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F2-4D3B-BAEB-7C114586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697168"/>
        <c:axId val="-1007706416"/>
      </c:lineChart>
      <c:catAx>
        <c:axId val="-100769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0641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716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77713353425865"/>
          <c:y val="0.76376034025153983"/>
          <c:w val="0.14638628632465692"/>
          <c:h val="0.208797790860134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0.19685039370078738" l="0.19685039370078738" r="0.59055118110235738" t="0.19685039370078738" header="0.51181102362204722" footer="0.51181102362204722"/>
    <c:pageSetup paperSize="9" orientation="landscape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5714524873116274E-2"/>
          <c:w val="0.92079356305687265"/>
          <c:h val="0.41142971939096029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آموز'!$E$8:$U$8</c:f>
              <c:numCache>
                <c:formatCode>[$-1010409]General</c:formatCode>
                <c:ptCount val="17"/>
                <c:pt idx="0">
                  <c:v>15</c:v>
                </c:pt>
                <c:pt idx="1">
                  <c:v>19</c:v>
                </c:pt>
                <c:pt idx="2">
                  <c:v>8</c:v>
                </c:pt>
                <c:pt idx="3">
                  <c:v>5</c:v>
                </c:pt>
                <c:pt idx="4">
                  <c:v>10</c:v>
                </c:pt>
                <c:pt idx="5" formatCode="General">
                  <c:v>4</c:v>
                </c:pt>
                <c:pt idx="6" formatCode="General">
                  <c:v>20</c:v>
                </c:pt>
                <c:pt idx="7" formatCode="General">
                  <c:v>15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15</c:v>
                </c:pt>
                <c:pt idx="11" formatCode="General">
                  <c:v>15</c:v>
                </c:pt>
                <c:pt idx="12" formatCode="General">
                  <c:v>16</c:v>
                </c:pt>
                <c:pt idx="13" formatCode="General">
                  <c:v>18</c:v>
                </c:pt>
                <c:pt idx="14" formatCode="General">
                  <c:v>20</c:v>
                </c:pt>
                <c:pt idx="16" formatCode="0.00">
                  <c:v>14.46667631111754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696624"/>
        <c:axId val="-10077118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5F-4DA8-A7A4-23689123F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696624"/>
        <c:axId val="-1007711856"/>
      </c:lineChart>
      <c:catAx>
        <c:axId val="-100769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1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11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696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50756900009558"/>
          <c:y val="0.74288305256182496"/>
          <c:w val="0.17327277166332675"/>
          <c:h val="0.22857940078825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58327667703297E-2"/>
          <c:y val="0.13157928551420059"/>
          <c:w val="0.91225239310552786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آموز'!$E$9:$U$9</c:f>
              <c:numCache>
                <c:formatCode>[$-1010409]General</c:formatCode>
                <c:ptCount val="17"/>
                <c:pt idx="0">
                  <c:v>14</c:v>
                </c:pt>
                <c:pt idx="1">
                  <c:v>18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 formatCode="General">
                  <c:v>9</c:v>
                </c:pt>
                <c:pt idx="6" formatCode="General">
                  <c:v>20</c:v>
                </c:pt>
                <c:pt idx="7" formatCode="General">
                  <c:v>15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14</c:v>
                </c:pt>
                <c:pt idx="11" formatCode="General">
                  <c:v>15</c:v>
                </c:pt>
                <c:pt idx="12" formatCode="General">
                  <c:v>14</c:v>
                </c:pt>
                <c:pt idx="13" formatCode="General">
                  <c:v>17</c:v>
                </c:pt>
                <c:pt idx="14" formatCode="General">
                  <c:v>18</c:v>
                </c:pt>
                <c:pt idx="16" formatCode="0.00">
                  <c:v>14.400009600006399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11312"/>
        <c:axId val="-100771076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43-41EF-BD9B-E77C54F9E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711312"/>
        <c:axId val="-1007710768"/>
      </c:lineChart>
      <c:catAx>
        <c:axId val="-100771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1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1076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113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93882574056742"/>
          <c:y val="0.7631833917148757"/>
          <c:w val="0.177157748175643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55786257513333E-2"/>
          <c:y val="0.13157928551420059"/>
          <c:w val="0.91475483058628471"/>
          <c:h val="0.40526419938373631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آموز'!$E$10:$U$10</c:f>
              <c:numCache>
                <c:formatCode>[$-1010409]General</c:formatCode>
                <c:ptCount val="17"/>
                <c:pt idx="0">
                  <c:v>18</c:v>
                </c:pt>
                <c:pt idx="1">
                  <c:v>18</c:v>
                </c:pt>
                <c:pt idx="2">
                  <c:v>14</c:v>
                </c:pt>
                <c:pt idx="3">
                  <c:v>12</c:v>
                </c:pt>
                <c:pt idx="4">
                  <c:v>17</c:v>
                </c:pt>
                <c:pt idx="5" formatCode="General">
                  <c:v>20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18</c:v>
                </c:pt>
                <c:pt idx="9" formatCode="General">
                  <c:v>20</c:v>
                </c:pt>
                <c:pt idx="10" formatCode="General">
                  <c:v>19</c:v>
                </c:pt>
                <c:pt idx="11" formatCode="General">
                  <c:v>18</c:v>
                </c:pt>
                <c:pt idx="12" formatCode="General">
                  <c:v>19</c:v>
                </c:pt>
                <c:pt idx="13" formatCode="General">
                  <c:v>18</c:v>
                </c:pt>
                <c:pt idx="14" formatCode="General">
                  <c:v>19</c:v>
                </c:pt>
                <c:pt idx="16" formatCode="0.00">
                  <c:v>18.000012000007999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7504"/>
        <c:axId val="-100770696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55-4FDA-934F-5151A8B8B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707504"/>
        <c:axId val="-1007706960"/>
      </c:lineChart>
      <c:catAx>
        <c:axId val="-100770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0696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750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4203183318326"/>
          <c:y val="0.7631833917148757"/>
          <c:w val="0.17541561056527402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297872340425532"/>
          <c:w val="0.91611842105262942"/>
          <c:h val="0.39893617021276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آموز'!$E$11:$U$11</c:f>
              <c:numCache>
                <c:formatCode>[$-1010409]General</c:formatCode>
                <c:ptCount val="17"/>
                <c:pt idx="0">
                  <c:v>14</c:v>
                </c:pt>
                <c:pt idx="1">
                  <c:v>17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7</c:v>
                </c:pt>
                <c:pt idx="6" formatCode="General">
                  <c:v>20</c:v>
                </c:pt>
                <c:pt idx="7" formatCode="General">
                  <c:v>16</c:v>
                </c:pt>
                <c:pt idx="8" formatCode="General">
                  <c:v>18</c:v>
                </c:pt>
                <c:pt idx="9" formatCode="General">
                  <c:v>18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17</c:v>
                </c:pt>
                <c:pt idx="13" formatCode="General">
                  <c:v>19</c:v>
                </c:pt>
                <c:pt idx="14" formatCode="General">
                  <c:v>18</c:v>
                </c:pt>
                <c:pt idx="16" formatCode="0.00">
                  <c:v>15.200010133340088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5872"/>
        <c:axId val="-10077047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9-4753-A7A3-CFFAB9001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705872"/>
        <c:axId val="-1007704784"/>
      </c:lineChart>
      <c:catAx>
        <c:axId val="-10077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77047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587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6066184069980913"/>
          <c:w val="0.17599250153638596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554340418371E-2"/>
          <c:y val="9.4737085570224519E-2"/>
          <c:w val="0.9228257819327611"/>
          <c:h val="0.4421063993277131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آموز'!$E$12:$U$12</c:f>
              <c:numCache>
                <c:formatCode>[$-1010409]General</c:formatCode>
                <c:ptCount val="17"/>
                <c:pt idx="0">
                  <c:v>14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 formatCode="General">
                  <c:v>4</c:v>
                </c:pt>
                <c:pt idx="6" formatCode="General">
                  <c:v>20</c:v>
                </c:pt>
                <c:pt idx="7" formatCode="General">
                  <c:v>13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15</c:v>
                </c:pt>
                <c:pt idx="11" formatCode="General">
                  <c:v>15</c:v>
                </c:pt>
                <c:pt idx="12" formatCode="General">
                  <c:v>14</c:v>
                </c:pt>
                <c:pt idx="13" formatCode="General">
                  <c:v>17</c:v>
                </c:pt>
                <c:pt idx="14" formatCode="General">
                  <c:v>17</c:v>
                </c:pt>
                <c:pt idx="16" formatCode="0.00">
                  <c:v>13.933342622228414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7703696"/>
        <c:axId val="-100645878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FA-46E1-96ED-A017A52D4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7703696"/>
        <c:axId val="-1006458784"/>
      </c:lineChart>
      <c:catAx>
        <c:axId val="-100770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5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5878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77036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7544034720643"/>
          <c:y val="0.7631833917148757"/>
          <c:w val="0.17570337120393364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7.9787234042553626E-2"/>
          <c:w val="0.91419289235395462"/>
          <c:h val="0.452127659574468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آموز'!$E$13:$U$13</c:f>
              <c:numCache>
                <c:formatCode>[$-1010409]General</c:formatCode>
                <c:ptCount val="17"/>
                <c:pt idx="0">
                  <c:v>14</c:v>
                </c:pt>
                <c:pt idx="1">
                  <c:v>18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 formatCode="General">
                  <c:v>6</c:v>
                </c:pt>
                <c:pt idx="6" formatCode="General">
                  <c:v>20</c:v>
                </c:pt>
                <c:pt idx="7" formatCode="General">
                  <c:v>13</c:v>
                </c:pt>
                <c:pt idx="8" formatCode="General">
                  <c:v>18</c:v>
                </c:pt>
                <c:pt idx="9" formatCode="General">
                  <c:v>18</c:v>
                </c:pt>
                <c:pt idx="10" formatCode="General">
                  <c:v>15</c:v>
                </c:pt>
                <c:pt idx="11" formatCode="General">
                  <c:v>17</c:v>
                </c:pt>
                <c:pt idx="12" formatCode="General">
                  <c:v>16</c:v>
                </c:pt>
                <c:pt idx="13" formatCode="General">
                  <c:v>17</c:v>
                </c:pt>
                <c:pt idx="14" formatCode="General">
                  <c:v>19</c:v>
                </c:pt>
                <c:pt idx="16" formatCode="0.00">
                  <c:v>15.133343422228947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71296"/>
        <c:axId val="-100646803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E8-4A33-8DD4-28106EB70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71296"/>
        <c:axId val="-1006468032"/>
      </c:lineChart>
      <c:catAx>
        <c:axId val="-10064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803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712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2071352541278"/>
          <c:y val="0.76066184069980913"/>
          <c:w val="0.17657320540929491"/>
          <c:h val="0.212772542853092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286233295161915E-2"/>
          <c:w val="0.91118421052631582"/>
          <c:h val="0.3869070109457026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آموز'!$E$14:$U$14</c:f>
              <c:numCache>
                <c:formatCode>[$-1010409]General</c:formatCode>
                <c:ptCount val="17"/>
                <c:pt idx="0">
                  <c:v>16</c:v>
                </c:pt>
                <c:pt idx="1">
                  <c:v>15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 formatCode="General">
                  <c:v>7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14</c:v>
                </c:pt>
                <c:pt idx="11" formatCode="General">
                  <c:v>16</c:v>
                </c:pt>
                <c:pt idx="12" formatCode="General">
                  <c:v>15</c:v>
                </c:pt>
                <c:pt idx="13" formatCode="General">
                  <c:v>17</c:v>
                </c:pt>
                <c:pt idx="14" formatCode="General">
                  <c:v>18</c:v>
                </c:pt>
                <c:pt idx="16" formatCode="0.00">
                  <c:v>15.33334355556237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7488"/>
        <c:axId val="-100646640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28-4143-8C98-0FD343464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7488"/>
        <c:axId val="-1006466400"/>
      </c:lineChart>
      <c:catAx>
        <c:axId val="-10064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640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581570805651493"/>
          <c:y val="0.73217114192348365"/>
          <c:w val="0.17599250153638596"/>
          <c:h val="0.238104436397881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1F-4C95-9A44-4C469F035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6128"/>
        <c:axId val="-1240945584"/>
      </c:barChart>
      <c:catAx>
        <c:axId val="-124094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5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6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1521955465447812E-2"/>
          <c:w val="0.92434210526315752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آموز'!$E$15:$U$15</c:f>
              <c:numCache>
                <c:formatCode>General</c:formatCode>
                <c:ptCount val="17"/>
                <c:pt idx="0">
                  <c:v>14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9</c:v>
                </c:pt>
                <c:pt idx="6">
                  <c:v>20</c:v>
                </c:pt>
                <c:pt idx="7">
                  <c:v>19</c:v>
                </c:pt>
                <c:pt idx="8">
                  <c:v>18</c:v>
                </c:pt>
                <c:pt idx="9">
                  <c:v>20</c:v>
                </c:pt>
                <c:pt idx="10">
                  <c:v>16</c:v>
                </c:pt>
                <c:pt idx="11">
                  <c:v>19</c:v>
                </c:pt>
                <c:pt idx="12">
                  <c:v>19</c:v>
                </c:pt>
                <c:pt idx="13">
                  <c:v>20</c:v>
                </c:pt>
                <c:pt idx="14">
                  <c:v>17</c:v>
                </c:pt>
                <c:pt idx="16" formatCode="0.00">
                  <c:v>17.400011600007733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70208"/>
        <c:axId val="-100646259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C7-4F9A-A352-7C599A2E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70208"/>
        <c:axId val="-1006462592"/>
      </c:lineChart>
      <c:catAx>
        <c:axId val="-10064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259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7020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546042692223858"/>
          <c:w val="0.17599250153638596"/>
          <c:h val="0.21739868400640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61794019933853E-2"/>
          <c:y val="8.9947554705867225E-2"/>
          <c:w val="0.90531561461794019"/>
          <c:h val="0.4444467408995788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آموز'!$E$16:$U$16</c:f>
              <c:numCache>
                <c:formatCode>[$-1010409]General</c:formatCode>
                <c:ptCount val="17"/>
                <c:pt idx="0">
                  <c:v>18</c:v>
                </c:pt>
                <c:pt idx="1">
                  <c:v>17</c:v>
                </c:pt>
                <c:pt idx="2">
                  <c:v>14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7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17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20</c:v>
                </c:pt>
                <c:pt idx="14" formatCode="General">
                  <c:v>19</c:v>
                </c:pt>
                <c:pt idx="16" formatCode="0.00">
                  <c:v>16.866677911118607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6944"/>
        <c:axId val="-100646585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A7-4590-957C-BCDE20316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6944"/>
        <c:axId val="-1006465856"/>
      </c:lineChart>
      <c:catAx>
        <c:axId val="-10064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585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694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1863125959092"/>
          <c:y val="0.76193223819898903"/>
          <c:w val="0.17774661256600477"/>
          <c:h val="0.21164784394416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56464811784151E-2"/>
          <c:y val="8.0645584706740936E-2"/>
          <c:w val="0.91653027823240552"/>
          <c:h val="0.44623890204396655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آموز'!$E$17:$U$17</c:f>
              <c:numCache>
                <c:formatCode>General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17</c:v>
                </c:pt>
                <c:pt idx="14">
                  <c:v>20</c:v>
                </c:pt>
                <c:pt idx="16" formatCode="0.00">
                  <c:v>18.600012400008268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5312"/>
        <c:axId val="-100646966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8-4B1A-BEF1-4A63B8AB5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5312"/>
        <c:axId val="-1006469664"/>
      </c:lineChart>
      <c:catAx>
        <c:axId val="-10064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966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531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72013324671777"/>
          <c:y val="0.7580921290330207"/>
          <c:w val="0.17512836524528777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0.13369018865461188"/>
          <c:w val="0.91089255700249661"/>
          <c:h val="0.39572295841765293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آموز'!$E$18:$U$18</c:f>
              <c:numCache>
                <c:formatCode>[$-1010409]General</c:formatCode>
                <c:ptCount val="17"/>
                <c:pt idx="0">
                  <c:v>14</c:v>
                </c:pt>
                <c:pt idx="1">
                  <c:v>17</c:v>
                </c:pt>
                <c:pt idx="2">
                  <c:v>11</c:v>
                </c:pt>
                <c:pt idx="3">
                  <c:v>10</c:v>
                </c:pt>
                <c:pt idx="4">
                  <c:v>18</c:v>
                </c:pt>
                <c:pt idx="5" formatCode="General">
                  <c:v>13</c:v>
                </c:pt>
                <c:pt idx="6" formatCode="General">
                  <c:v>20</c:v>
                </c:pt>
                <c:pt idx="7" formatCode="General">
                  <c:v>17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14</c:v>
                </c:pt>
                <c:pt idx="12" formatCode="General">
                  <c:v>16</c:v>
                </c:pt>
                <c:pt idx="13" formatCode="General">
                  <c:v>17</c:v>
                </c:pt>
                <c:pt idx="14" formatCode="General">
                  <c:v>18</c:v>
                </c:pt>
                <c:pt idx="16" formatCode="0.00">
                  <c:v>15.866677244451497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4768"/>
        <c:axId val="-1006469120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D5-4C78-BCF8-4D6E4E2D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4768"/>
        <c:axId val="-1006469120"/>
      </c:lineChart>
      <c:catAx>
        <c:axId val="-10064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9120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4768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938381795897691"/>
          <c:w val="0.17657320540929491"/>
          <c:h val="0.21391093463633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7024793388429E-2"/>
          <c:y val="0.13440930784456878"/>
          <c:w val="0.9173553719008265"/>
          <c:h val="0.39247517890613931"/>
        </c:manualLayout>
      </c:layout>
      <c:barChart>
        <c:barDir val="col"/>
        <c:grouping val="clustered"/>
        <c:varyColors val="0"/>
        <c:ser>
          <c:idx val="0"/>
          <c:order val="0"/>
          <c:tx>
            <c:v>نام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آموز'!$E$19:$U$19</c:f>
              <c:numCache>
                <c:formatCode>General</c:formatCode>
                <c:ptCount val="17"/>
                <c:pt idx="0">
                  <c:v>14</c:v>
                </c:pt>
                <c:pt idx="1">
                  <c:v>19</c:v>
                </c:pt>
                <c:pt idx="2">
                  <c:v>12</c:v>
                </c:pt>
                <c:pt idx="3">
                  <c:v>11</c:v>
                </c:pt>
                <c:pt idx="4">
                  <c:v>15</c:v>
                </c:pt>
                <c:pt idx="5">
                  <c:v>14</c:v>
                </c:pt>
                <c:pt idx="6">
                  <c:v>20</c:v>
                </c:pt>
                <c:pt idx="7">
                  <c:v>15</c:v>
                </c:pt>
                <c:pt idx="8">
                  <c:v>18</c:v>
                </c:pt>
                <c:pt idx="9">
                  <c:v>19</c:v>
                </c:pt>
                <c:pt idx="10">
                  <c:v>19</c:v>
                </c:pt>
                <c:pt idx="11">
                  <c:v>15</c:v>
                </c:pt>
                <c:pt idx="12">
                  <c:v>16</c:v>
                </c:pt>
                <c:pt idx="13">
                  <c:v>19</c:v>
                </c:pt>
                <c:pt idx="14">
                  <c:v>19</c:v>
                </c:pt>
                <c:pt idx="16" formatCode="0.00">
                  <c:v>16.333344222229481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0416"/>
        <c:axId val="-100646857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82-46D3-942F-1A98C804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0416"/>
        <c:axId val="-1006468576"/>
      </c:lineChart>
      <c:catAx>
        <c:axId val="-10064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857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041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59642145559563"/>
          <c:y val="0.7580921290330207"/>
          <c:w val="0.17686520793431504"/>
          <c:h val="0.215061596888800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56204001978913E-2"/>
          <c:y val="8.6956752496477246E-2"/>
          <c:w val="0.90759222165103759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آموز'!$E$20:$U$20</c:f>
              <c:numCache>
                <c:formatCode>[$-1010409]General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11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20</c:v>
                </c:pt>
                <c:pt idx="8" formatCode="General">
                  <c:v>18</c:v>
                </c:pt>
                <c:pt idx="9" formatCode="General">
                  <c:v>20</c:v>
                </c:pt>
                <c:pt idx="10" formatCode="General">
                  <c:v>15</c:v>
                </c:pt>
                <c:pt idx="11" formatCode="General">
                  <c:v>20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  <c:pt idx="16" formatCode="0.00">
                  <c:v>17.733345155563438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72928"/>
        <c:axId val="-1006464224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AC-4735-8961-63B1292CB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72928"/>
        <c:axId val="-1006464224"/>
      </c:lineChart>
      <c:catAx>
        <c:axId val="-10064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422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729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5691838114352"/>
          <c:y val="0.75546042692223858"/>
          <c:w val="0.17657320540929491"/>
          <c:h val="0.21739868400640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8.9473914149656025E-2"/>
          <c:w val="0.91611842105262942"/>
          <c:h val="0.44736957074828032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آموز'!$E$21:$U$21</c:f>
              <c:numCache>
                <c:formatCode>General</c:formatCode>
                <c:ptCount val="17"/>
                <c:pt idx="0">
                  <c:v>15</c:v>
                </c:pt>
                <c:pt idx="1">
                  <c:v>20</c:v>
                </c:pt>
                <c:pt idx="2">
                  <c:v>13</c:v>
                </c:pt>
                <c:pt idx="3">
                  <c:v>12</c:v>
                </c:pt>
                <c:pt idx="4">
                  <c:v>14</c:v>
                </c:pt>
                <c:pt idx="5">
                  <c:v>6</c:v>
                </c:pt>
                <c:pt idx="6">
                  <c:v>20</c:v>
                </c:pt>
                <c:pt idx="7">
                  <c:v>13</c:v>
                </c:pt>
                <c:pt idx="8">
                  <c:v>18</c:v>
                </c:pt>
                <c:pt idx="9">
                  <c:v>19</c:v>
                </c:pt>
                <c:pt idx="10">
                  <c:v>16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6" formatCode="0.00">
                  <c:v>15.800010533340355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3680"/>
        <c:axId val="-100646313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2-409F-80D2-E6BB38A0B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3680"/>
        <c:axId val="-1006463136"/>
      </c:lineChart>
      <c:catAx>
        <c:axId val="-10064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6313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368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65739018463567"/>
          <c:y val="0.7631833917148757"/>
          <c:w val="0.17599250153638596"/>
          <c:h val="0.210533349438586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81550315499146E-2"/>
          <c:y val="8.6956752496477246E-2"/>
          <c:w val="0.91297354938543818"/>
          <c:h val="0.43478376248238598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آموز'!$E$22:$U$22</c:f>
              <c:numCache>
                <c:formatCode>[$-1010409]General</c:formatCode>
                <c:ptCount val="17"/>
                <c:pt idx="0">
                  <c:v>16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15</c:v>
                </c:pt>
                <c:pt idx="5" formatCode="General">
                  <c:v>17</c:v>
                </c:pt>
                <c:pt idx="6" formatCode="General">
                  <c:v>20</c:v>
                </c:pt>
                <c:pt idx="7" formatCode="General">
                  <c:v>17</c:v>
                </c:pt>
                <c:pt idx="8" formatCode="General">
                  <c:v>18</c:v>
                </c:pt>
                <c:pt idx="9" formatCode="General">
                  <c:v>20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19</c:v>
                </c:pt>
                <c:pt idx="13" formatCode="General">
                  <c:v>18</c:v>
                </c:pt>
                <c:pt idx="14" formatCode="General">
                  <c:v>20</c:v>
                </c:pt>
                <c:pt idx="16" formatCode="0.00">
                  <c:v>16.933344622229747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0960"/>
        <c:axId val="-1006459872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81-4117-ABD4-07A18E1ED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60960"/>
        <c:axId val="-1006459872"/>
      </c:lineChart>
      <c:catAx>
        <c:axId val="-10064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59872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096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75961550990095"/>
          <c:y val="0.75546042692223858"/>
          <c:w val="0.17570337120393364"/>
          <c:h val="0.21739868400640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06-41E2-8C12-07CF6893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62048"/>
        <c:axId val="-1006461504"/>
      </c:barChart>
      <c:catAx>
        <c:axId val="-10064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1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0064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62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955567979342554E-2"/>
          <c:y val="8.1521955465447812E-2"/>
          <c:w val="0.91103862412368763"/>
          <c:h val="0.44021855951341576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آموز'!$E$23:$U$23</c:f>
              <c:numCache>
                <c:formatCode>General</c:formatCode>
                <c:ptCount val="17"/>
                <c:pt idx="0">
                  <c:v>16</c:v>
                </c:pt>
                <c:pt idx="1">
                  <c:v>20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14</c:v>
                </c:pt>
                <c:pt idx="6">
                  <c:v>20</c:v>
                </c:pt>
                <c:pt idx="7">
                  <c:v>19</c:v>
                </c:pt>
                <c:pt idx="8">
                  <c:v>18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6" formatCode="0.00">
                  <c:v>16.866677911118607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72384"/>
        <c:axId val="-1006459328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05-4C53-84DC-52EE94AFE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72384"/>
        <c:axId val="-1006459328"/>
      </c:lineChart>
      <c:catAx>
        <c:axId val="-10064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59328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7238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15842194259825"/>
          <c:y val="0.75546042692223858"/>
          <c:w val="0.17628215957229545"/>
          <c:h val="0.21739868400640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1D-4E5A-AE51-B404073E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5040"/>
        <c:axId val="-1240939600"/>
      </c:barChart>
      <c:catAx>
        <c:axId val="-124094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96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3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5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55263157894739E-2"/>
          <c:y val="0.13369018865461188"/>
          <c:w val="0.91611842105262942"/>
          <c:h val="0.39572295841765293"/>
        </c:manualLayout>
      </c:layout>
      <c:barChart>
        <c:barDir val="col"/>
        <c:grouping val="clustered"/>
        <c:varyColors val="0"/>
        <c:ser>
          <c:idx val="0"/>
          <c:order val="0"/>
          <c:tx>
            <c:v>نمره درس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آموز'!$E$24:$U$24</c:f>
              <c:numCache>
                <c:formatCode>[$-1010409]General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10</c:v>
                </c:pt>
                <c:pt idx="3">
                  <c:v>10</c:v>
                </c:pt>
                <c:pt idx="4">
                  <c:v>14</c:v>
                </c:pt>
                <c:pt idx="5" formatCode="General">
                  <c:v>7</c:v>
                </c:pt>
                <c:pt idx="6" formatCode="General">
                  <c:v>20</c:v>
                </c:pt>
                <c:pt idx="7" formatCode="General">
                  <c:v>17</c:v>
                </c:pt>
                <c:pt idx="8" formatCode="General">
                  <c:v>18</c:v>
                </c:pt>
                <c:pt idx="9" formatCode="General">
                  <c:v>20</c:v>
                </c:pt>
                <c:pt idx="10" formatCode="General">
                  <c:v>16</c:v>
                </c:pt>
                <c:pt idx="11" formatCode="General">
                  <c:v>16</c:v>
                </c:pt>
                <c:pt idx="12" formatCode="General">
                  <c:v>19</c:v>
                </c:pt>
                <c:pt idx="13" formatCode="General">
                  <c:v>18</c:v>
                </c:pt>
                <c:pt idx="14" formatCode="General">
                  <c:v>19</c:v>
                </c:pt>
                <c:pt idx="16" formatCode="0.00">
                  <c:v>15.800010533340355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06458240"/>
        <c:axId val="-1006457696"/>
      </c:barChart>
      <c:lineChart>
        <c:grouping val="standard"/>
        <c:varyColors val="0"/>
        <c:ser>
          <c:idx val="1"/>
          <c:order val="1"/>
          <c:tx>
            <c:v>ميانگين نمره كلاس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12-4E4E-8F5D-FB755AF30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6458240"/>
        <c:axId val="-1006457696"/>
      </c:lineChart>
      <c:catAx>
        <c:axId val="-100645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57696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582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746049779049978"/>
          <c:y val="0.75938381795897691"/>
          <c:w val="0.17599250153638596"/>
          <c:h val="0.213910934636331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baseline="0">
                <a:effectLst/>
                <a:cs typeface="B Titr" panose="00000700000000000000" pitchFamily="2" charset="-78"/>
              </a:rPr>
              <a:t>نمودار مقايسه اي وضعيت كلاس نهم</a:t>
            </a:r>
            <a:r>
              <a:rPr lang="en-GB" sz="1200" b="0" i="0" baseline="0">
                <a:effectLst/>
                <a:cs typeface="B Titr" panose="00000700000000000000" pitchFamily="2" charset="-78"/>
              </a:rPr>
              <a:t> </a:t>
            </a:r>
            <a:r>
              <a:rPr lang="fa-IR" sz="1200" b="0" i="0" baseline="0">
                <a:effectLst/>
                <a:cs typeface="B Titr" panose="00000700000000000000" pitchFamily="2" charset="-78"/>
              </a:rPr>
              <a:t>ولایت/اوج در ماه مهرسال  98</a:t>
            </a:r>
            <a:endParaRPr lang="fa-IR" sz="1200">
              <a:effectLst/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3455457603576238"/>
          <c:y val="3.37040546016134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5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979274611399093E-2"/>
          <c:y val="0.11092150170648472"/>
          <c:w val="0.96165803108808712"/>
          <c:h val="0.774114683379590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'لیست دانش آموز'!$E$4:$U$4</c:f>
              <c:strCache>
                <c:ptCount val="17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  <c:pt idx="16">
                  <c:v>ميانگين</c:v>
                </c:pt>
              </c:strCache>
            </c:strRef>
          </c:cat>
          <c:val>
            <c:numRef>
              <c:f>'لیست دانش آموز'!#REF!</c:f>
              <c:numCache>
                <c:formatCode>0.00</c:formatCode>
                <c:ptCount val="17"/>
                <c:pt idx="0">
                  <c:v>15.3</c:v>
                </c:pt>
                <c:pt idx="1">
                  <c:v>18.05</c:v>
                </c:pt>
                <c:pt idx="2">
                  <c:v>11.8</c:v>
                </c:pt>
                <c:pt idx="3">
                  <c:v>10.85</c:v>
                </c:pt>
                <c:pt idx="4">
                  <c:v>14.2</c:v>
                </c:pt>
                <c:pt idx="5">
                  <c:v>10.85</c:v>
                </c:pt>
                <c:pt idx="7">
                  <c:v>16.8</c:v>
                </c:pt>
                <c:pt idx="8">
                  <c:v>18</c:v>
                </c:pt>
                <c:pt idx="10">
                  <c:v>16.2</c:v>
                </c:pt>
                <c:pt idx="11">
                  <c:v>17.25</c:v>
                </c:pt>
                <c:pt idx="12">
                  <c:v>17.5</c:v>
                </c:pt>
                <c:pt idx="13">
                  <c:v>18.149999999999999</c:v>
                </c:pt>
                <c:pt idx="14">
                  <c:v>18.850000000000001</c:v>
                </c:pt>
                <c:pt idx="15">
                  <c:v>0</c:v>
                </c:pt>
                <c:pt idx="16">
                  <c:v>18.696153846153845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C-4199-B616-8B2E27D8E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06471840"/>
        <c:axId val="-1006470752"/>
        <c:axId val="0"/>
      </c:bar3DChart>
      <c:catAx>
        <c:axId val="-10064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fa-IR"/>
          </a:p>
        </c:txPr>
        <c:crossAx val="-10064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0647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06471840"/>
        <c:crosses val="autoZero"/>
        <c:crossBetween val="between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a-IR" sz="1200" b="0" i="0" u="none" strike="noStrike" baseline="0">
                <a:effectLst/>
                <a:cs typeface="B Titr" panose="00000700000000000000" pitchFamily="2" charset="-78"/>
              </a:rPr>
              <a:t>نمودار مقايسه اي معدل دروس  کلاس  نهم اوج/ولایت در ماه مهر سال 98</a:t>
            </a:r>
            <a:endParaRPr lang="fa-IR" sz="1200"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13517933965172121"/>
          <c:y val="2.719794059736009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7228541882109632E-2"/>
          <c:y val="0.13775510204081631"/>
          <c:w val="0.95243019648397165"/>
          <c:h val="0.67986624531517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'لیست دانش آموز'!$W$4</c:f>
              <c:strCache>
                <c:ptCount val="1"/>
                <c:pt idx="0">
                  <c:v>معدل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a-I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('لیست دانش آموز'!$D$5:$D$24,'لیست دانش آموز'!#REF!)</c:f>
            </c:multiLvlStrRef>
          </c:cat>
          <c:val>
            <c:numRef>
              <c:f>('لیست دانش آموز'!$W$5:$W$24,'لیست دانش آموز'!#REF!)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3A-410B-A897-E1E2132B8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10245872"/>
        <c:axId val="-1010247504"/>
      </c:barChart>
      <c:catAx>
        <c:axId val="-101024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B Nazanin" panose="00000400000000000000" pitchFamily="2" charset="-78"/>
              </a:defRPr>
            </a:pPr>
            <a:endParaRPr lang="fa-IR"/>
          </a:p>
        </c:txPr>
        <c:crossAx val="-101024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10247504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010245872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FC-4F6F-A072-B605B35A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39056"/>
        <c:axId val="-1240943952"/>
      </c:barChart>
      <c:catAx>
        <c:axId val="-124093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3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9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7-4B5B-A789-762C39A1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38512"/>
        <c:axId val="-1240950480"/>
      </c:barChart>
      <c:catAx>
        <c:axId val="-12409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50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5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8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7C-4AC1-9A01-ADF29BB21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3408"/>
        <c:axId val="-1240936336"/>
      </c:barChart>
      <c:catAx>
        <c:axId val="-124094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63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3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45-41F4-937C-2EA0509B7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4496"/>
        <c:axId val="-1240937968"/>
      </c:barChart>
      <c:catAx>
        <c:axId val="-124094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379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3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4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'لیست دانش آموز'!$E$4:$T$4</c:f>
              <c:strCache>
                <c:ptCount val="15"/>
                <c:pt idx="0">
                  <c:v>قرآن مجید</c:v>
                </c:pt>
                <c:pt idx="1">
                  <c:v>پیام های آسمانی</c:v>
                </c:pt>
                <c:pt idx="2">
                  <c:v>عربی</c:v>
                </c:pt>
                <c:pt idx="3">
                  <c:v>زبان خارجه</c:v>
                </c:pt>
                <c:pt idx="4">
                  <c:v>علوم تجربی</c:v>
                </c:pt>
                <c:pt idx="5">
                  <c:v>ریاضی</c:v>
                </c:pt>
                <c:pt idx="6">
                  <c:v>ورزش</c:v>
                </c:pt>
                <c:pt idx="7">
                  <c:v>علوم اجتماعی</c:v>
                </c:pt>
                <c:pt idx="8">
                  <c:v>فرهنگ هنر</c:v>
                </c:pt>
                <c:pt idx="9">
                  <c:v>کارو فناوری</c:v>
                </c:pt>
                <c:pt idx="10">
                  <c:v>تفکر و سبک زندگی</c:v>
                </c:pt>
                <c:pt idx="11">
                  <c:v>قرائت فارسی</c:v>
                </c:pt>
                <c:pt idx="12">
                  <c:v>املا ء  فارسی</c:v>
                </c:pt>
                <c:pt idx="13">
                  <c:v>انشا ء  فارسی</c:v>
                </c:pt>
                <c:pt idx="14">
                  <c:v>انظباط</c:v>
                </c:pt>
              </c:strCache>
            </c:strRef>
          </c:cat>
          <c:val>
            <c:numRef>
              <c:f>'لیست دانش آموز'!$E$6:$T$6</c:f>
              <c:numCache>
                <c:formatCode>[$-1010409]General</c:formatCode>
                <c:ptCount val="16"/>
                <c:pt idx="0">
                  <c:v>16</c:v>
                </c:pt>
                <c:pt idx="1">
                  <c:v>20</c:v>
                </c:pt>
                <c:pt idx="2">
                  <c:v>15</c:v>
                </c:pt>
                <c:pt idx="3">
                  <c:v>11</c:v>
                </c:pt>
                <c:pt idx="4">
                  <c:v>17</c:v>
                </c:pt>
                <c:pt idx="5" formatCode="General">
                  <c:v>18</c:v>
                </c:pt>
                <c:pt idx="6" formatCode="General">
                  <c:v>20</c:v>
                </c:pt>
                <c:pt idx="7" formatCode="General">
                  <c:v>18</c:v>
                </c:pt>
                <c:pt idx="8" formatCode="General">
                  <c:v>18</c:v>
                </c:pt>
                <c:pt idx="9" formatCode="General">
                  <c:v>19</c:v>
                </c:pt>
                <c:pt idx="10" formatCode="General">
                  <c:v>16</c:v>
                </c:pt>
                <c:pt idx="11" formatCode="General">
                  <c:v>19</c:v>
                </c:pt>
                <c:pt idx="12" formatCode="General">
                  <c:v>20</c:v>
                </c:pt>
                <c:pt idx="13" formatCode="General">
                  <c:v>19</c:v>
                </c:pt>
                <c:pt idx="14" formatCode="General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6-4E3C-B784-38D4F663E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0942320"/>
        <c:axId val="-1240941776"/>
      </c:barChart>
      <c:catAx>
        <c:axId val="-124094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-124094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1010409]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-1240942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02" r="0.750000000000002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362427</xdr:colOff>
      <xdr:row>3</xdr:row>
      <xdr:rowOff>226218</xdr:rowOff>
    </xdr:from>
    <xdr:to>
      <xdr:col>3</xdr:col>
      <xdr:colOff>1000139</xdr:colOff>
      <xdr:row>3</xdr:row>
      <xdr:rowOff>466725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xmlns="" id="{29168A80-1A7F-4BB3-85E3-79E6ADCEA8C2}"/>
            </a:ext>
          </a:extLst>
        </xdr:cNvPr>
        <xdr:cNvSpPr/>
      </xdr:nvSpPr>
      <xdr:spPr>
        <a:xfrm>
          <a:off x="148447125" y="797718"/>
          <a:ext cx="656748" cy="24050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14</xdr:row>
      <xdr:rowOff>19050</xdr:rowOff>
    </xdr:from>
    <xdr:to>
      <xdr:col>41</xdr:col>
      <xdr:colOff>0</xdr:colOff>
      <xdr:row>23</xdr:row>
      <xdr:rowOff>152400</xdr:rowOff>
    </xdr:to>
    <xdr:graphicFrame macro="">
      <xdr:nvGraphicFramePr>
        <xdr:cNvPr id="7350904" name="Chart 3">
          <a:extLst>
            <a:ext uri="{FF2B5EF4-FFF2-40B4-BE49-F238E27FC236}">
              <a16:creationId xmlns:a16="http://schemas.microsoft.com/office/drawing/2014/main" xmlns="" id="{00BCC5F0-2C1E-4A77-954F-4EBEADBE3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0</xdr:colOff>
      <xdr:row>40</xdr:row>
      <xdr:rowOff>19050</xdr:rowOff>
    </xdr:from>
    <xdr:to>
      <xdr:col>41</xdr:col>
      <xdr:colOff>0</xdr:colOff>
      <xdr:row>49</xdr:row>
      <xdr:rowOff>152400</xdr:rowOff>
    </xdr:to>
    <xdr:graphicFrame macro="">
      <xdr:nvGraphicFramePr>
        <xdr:cNvPr id="7350905" name="Chart 5">
          <a:extLst>
            <a:ext uri="{FF2B5EF4-FFF2-40B4-BE49-F238E27FC236}">
              <a16:creationId xmlns:a16="http://schemas.microsoft.com/office/drawing/2014/main" xmlns="" id="{2B9A129E-7F53-4041-8D45-AB252957A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0</xdr:colOff>
      <xdr:row>66</xdr:row>
      <xdr:rowOff>19050</xdr:rowOff>
    </xdr:from>
    <xdr:to>
      <xdr:col>41</xdr:col>
      <xdr:colOff>0</xdr:colOff>
      <xdr:row>75</xdr:row>
      <xdr:rowOff>152400</xdr:rowOff>
    </xdr:to>
    <xdr:graphicFrame macro="">
      <xdr:nvGraphicFramePr>
        <xdr:cNvPr id="7350906" name="Chart 7">
          <a:extLst>
            <a:ext uri="{FF2B5EF4-FFF2-40B4-BE49-F238E27FC236}">
              <a16:creationId xmlns:a16="http://schemas.microsoft.com/office/drawing/2014/main" xmlns="" id="{554EA88F-7FC0-4E45-A30C-224606408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0</xdr:colOff>
      <xdr:row>93</xdr:row>
      <xdr:rowOff>19050</xdr:rowOff>
    </xdr:from>
    <xdr:to>
      <xdr:col>41</xdr:col>
      <xdr:colOff>0</xdr:colOff>
      <xdr:row>102</xdr:row>
      <xdr:rowOff>152400</xdr:rowOff>
    </xdr:to>
    <xdr:graphicFrame macro="">
      <xdr:nvGraphicFramePr>
        <xdr:cNvPr id="7350907" name="Chart 9">
          <a:extLst>
            <a:ext uri="{FF2B5EF4-FFF2-40B4-BE49-F238E27FC236}">
              <a16:creationId xmlns:a16="http://schemas.microsoft.com/office/drawing/2014/main" xmlns="" id="{D07B3DEC-E2D9-42F8-8255-E8B8728A9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119</xdr:row>
      <xdr:rowOff>19050</xdr:rowOff>
    </xdr:from>
    <xdr:to>
      <xdr:col>41</xdr:col>
      <xdr:colOff>0</xdr:colOff>
      <xdr:row>128</xdr:row>
      <xdr:rowOff>152400</xdr:rowOff>
    </xdr:to>
    <xdr:graphicFrame macro="">
      <xdr:nvGraphicFramePr>
        <xdr:cNvPr id="7350908" name="Chart 11">
          <a:extLst>
            <a:ext uri="{FF2B5EF4-FFF2-40B4-BE49-F238E27FC236}">
              <a16:creationId xmlns:a16="http://schemas.microsoft.com/office/drawing/2014/main" xmlns="" id="{5769F98E-F92D-49B9-B65A-0CCCE77D62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0</xdr:colOff>
      <xdr:row>145</xdr:row>
      <xdr:rowOff>19050</xdr:rowOff>
    </xdr:from>
    <xdr:to>
      <xdr:col>41</xdr:col>
      <xdr:colOff>0</xdr:colOff>
      <xdr:row>154</xdr:row>
      <xdr:rowOff>152400</xdr:rowOff>
    </xdr:to>
    <xdr:graphicFrame macro="">
      <xdr:nvGraphicFramePr>
        <xdr:cNvPr id="7350909" name="Chart 13">
          <a:extLst>
            <a:ext uri="{FF2B5EF4-FFF2-40B4-BE49-F238E27FC236}">
              <a16:creationId xmlns:a16="http://schemas.microsoft.com/office/drawing/2014/main" xmlns="" id="{40F01EE6-994B-4A1D-A08A-0D4B503E35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171</xdr:row>
      <xdr:rowOff>19050</xdr:rowOff>
    </xdr:from>
    <xdr:to>
      <xdr:col>41</xdr:col>
      <xdr:colOff>0</xdr:colOff>
      <xdr:row>180</xdr:row>
      <xdr:rowOff>152400</xdr:rowOff>
    </xdr:to>
    <xdr:graphicFrame macro="">
      <xdr:nvGraphicFramePr>
        <xdr:cNvPr id="7350910" name="Chart 15">
          <a:extLst>
            <a:ext uri="{FF2B5EF4-FFF2-40B4-BE49-F238E27FC236}">
              <a16:creationId xmlns:a16="http://schemas.microsoft.com/office/drawing/2014/main" xmlns="" id="{E6519979-437B-4D15-917A-1DFB5F045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0</xdr:colOff>
      <xdr:row>197</xdr:row>
      <xdr:rowOff>19050</xdr:rowOff>
    </xdr:from>
    <xdr:to>
      <xdr:col>41</xdr:col>
      <xdr:colOff>0</xdr:colOff>
      <xdr:row>206</xdr:row>
      <xdr:rowOff>152400</xdr:rowOff>
    </xdr:to>
    <xdr:graphicFrame macro="">
      <xdr:nvGraphicFramePr>
        <xdr:cNvPr id="7350911" name="Chart 17">
          <a:extLst>
            <a:ext uri="{FF2B5EF4-FFF2-40B4-BE49-F238E27FC236}">
              <a16:creationId xmlns:a16="http://schemas.microsoft.com/office/drawing/2014/main" xmlns="" id="{0D82A766-AB30-47F9-8716-924C5A767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223</xdr:row>
      <xdr:rowOff>19050</xdr:rowOff>
    </xdr:from>
    <xdr:to>
      <xdr:col>41</xdr:col>
      <xdr:colOff>0</xdr:colOff>
      <xdr:row>232</xdr:row>
      <xdr:rowOff>152400</xdr:rowOff>
    </xdr:to>
    <xdr:graphicFrame macro="">
      <xdr:nvGraphicFramePr>
        <xdr:cNvPr id="7350912" name="Chart 19">
          <a:extLst>
            <a:ext uri="{FF2B5EF4-FFF2-40B4-BE49-F238E27FC236}">
              <a16:creationId xmlns:a16="http://schemas.microsoft.com/office/drawing/2014/main" xmlns="" id="{7E6A76A0-AA09-4DA9-8FDF-632838F4A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249</xdr:row>
      <xdr:rowOff>19050</xdr:rowOff>
    </xdr:from>
    <xdr:to>
      <xdr:col>41</xdr:col>
      <xdr:colOff>0</xdr:colOff>
      <xdr:row>258</xdr:row>
      <xdr:rowOff>0</xdr:rowOff>
    </xdr:to>
    <xdr:graphicFrame macro="">
      <xdr:nvGraphicFramePr>
        <xdr:cNvPr id="7350913" name="Chart 21">
          <a:extLst>
            <a:ext uri="{FF2B5EF4-FFF2-40B4-BE49-F238E27FC236}">
              <a16:creationId xmlns:a16="http://schemas.microsoft.com/office/drawing/2014/main" xmlns="" id="{00416530-3C2B-417F-8D55-BFB7E9C52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0</xdr:colOff>
      <xdr:row>274</xdr:row>
      <xdr:rowOff>19050</xdr:rowOff>
    </xdr:from>
    <xdr:to>
      <xdr:col>41</xdr:col>
      <xdr:colOff>0</xdr:colOff>
      <xdr:row>283</xdr:row>
      <xdr:rowOff>152400</xdr:rowOff>
    </xdr:to>
    <xdr:graphicFrame macro="">
      <xdr:nvGraphicFramePr>
        <xdr:cNvPr id="7350914" name="Chart 23">
          <a:extLst>
            <a:ext uri="{FF2B5EF4-FFF2-40B4-BE49-F238E27FC236}">
              <a16:creationId xmlns:a16="http://schemas.microsoft.com/office/drawing/2014/main" xmlns="" id="{A253E7AB-C8FB-454F-B542-C0178991C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0</xdr:colOff>
      <xdr:row>300</xdr:row>
      <xdr:rowOff>19050</xdr:rowOff>
    </xdr:from>
    <xdr:to>
      <xdr:col>41</xdr:col>
      <xdr:colOff>0</xdr:colOff>
      <xdr:row>309</xdr:row>
      <xdr:rowOff>152400</xdr:rowOff>
    </xdr:to>
    <xdr:graphicFrame macro="">
      <xdr:nvGraphicFramePr>
        <xdr:cNvPr id="7350915" name="Chart 25">
          <a:extLst>
            <a:ext uri="{FF2B5EF4-FFF2-40B4-BE49-F238E27FC236}">
              <a16:creationId xmlns:a16="http://schemas.microsoft.com/office/drawing/2014/main" xmlns="" id="{DDF3C505-61C0-41C8-B2D2-07D0582B1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0</xdr:colOff>
      <xdr:row>326</xdr:row>
      <xdr:rowOff>19050</xdr:rowOff>
    </xdr:from>
    <xdr:to>
      <xdr:col>41</xdr:col>
      <xdr:colOff>0</xdr:colOff>
      <xdr:row>335</xdr:row>
      <xdr:rowOff>152400</xdr:rowOff>
    </xdr:to>
    <xdr:graphicFrame macro="">
      <xdr:nvGraphicFramePr>
        <xdr:cNvPr id="7350916" name="Chart 27">
          <a:extLst>
            <a:ext uri="{FF2B5EF4-FFF2-40B4-BE49-F238E27FC236}">
              <a16:creationId xmlns:a16="http://schemas.microsoft.com/office/drawing/2014/main" xmlns="" id="{A6A2E992-9FB5-4742-8A52-46A491CB5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41</xdr:col>
      <xdr:colOff>0</xdr:colOff>
      <xdr:row>352</xdr:row>
      <xdr:rowOff>19050</xdr:rowOff>
    </xdr:from>
    <xdr:to>
      <xdr:col>41</xdr:col>
      <xdr:colOff>0</xdr:colOff>
      <xdr:row>361</xdr:row>
      <xdr:rowOff>152400</xdr:rowOff>
    </xdr:to>
    <xdr:graphicFrame macro="">
      <xdr:nvGraphicFramePr>
        <xdr:cNvPr id="7350917" name="Chart 29">
          <a:extLst>
            <a:ext uri="{FF2B5EF4-FFF2-40B4-BE49-F238E27FC236}">
              <a16:creationId xmlns:a16="http://schemas.microsoft.com/office/drawing/2014/main" xmlns="" id="{271F1745-6D89-4AE7-9C18-60CDB0C45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378</xdr:row>
      <xdr:rowOff>19050</xdr:rowOff>
    </xdr:from>
    <xdr:to>
      <xdr:col>41</xdr:col>
      <xdr:colOff>0</xdr:colOff>
      <xdr:row>387</xdr:row>
      <xdr:rowOff>152400</xdr:rowOff>
    </xdr:to>
    <xdr:graphicFrame macro="">
      <xdr:nvGraphicFramePr>
        <xdr:cNvPr id="7350918" name="Chart 31">
          <a:extLst>
            <a:ext uri="{FF2B5EF4-FFF2-40B4-BE49-F238E27FC236}">
              <a16:creationId xmlns:a16="http://schemas.microsoft.com/office/drawing/2014/main" xmlns="" id="{22B9D707-319B-438B-99E7-048EFFBAF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41</xdr:col>
      <xdr:colOff>0</xdr:colOff>
      <xdr:row>404</xdr:row>
      <xdr:rowOff>19050</xdr:rowOff>
    </xdr:from>
    <xdr:to>
      <xdr:col>41</xdr:col>
      <xdr:colOff>0</xdr:colOff>
      <xdr:row>413</xdr:row>
      <xdr:rowOff>152400</xdr:rowOff>
    </xdr:to>
    <xdr:graphicFrame macro="">
      <xdr:nvGraphicFramePr>
        <xdr:cNvPr id="7350919" name="Chart 33">
          <a:extLst>
            <a:ext uri="{FF2B5EF4-FFF2-40B4-BE49-F238E27FC236}">
              <a16:creationId xmlns:a16="http://schemas.microsoft.com/office/drawing/2014/main" xmlns="" id="{DB9E0E63-F01F-473A-9B3F-A4C11F4A5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41</xdr:col>
      <xdr:colOff>0</xdr:colOff>
      <xdr:row>430</xdr:row>
      <xdr:rowOff>19050</xdr:rowOff>
    </xdr:from>
    <xdr:to>
      <xdr:col>41</xdr:col>
      <xdr:colOff>0</xdr:colOff>
      <xdr:row>439</xdr:row>
      <xdr:rowOff>152400</xdr:rowOff>
    </xdr:to>
    <xdr:graphicFrame macro="">
      <xdr:nvGraphicFramePr>
        <xdr:cNvPr id="7350920" name="Chart 35">
          <a:extLst>
            <a:ext uri="{FF2B5EF4-FFF2-40B4-BE49-F238E27FC236}">
              <a16:creationId xmlns:a16="http://schemas.microsoft.com/office/drawing/2014/main" xmlns="" id="{61DF002A-AB79-45C9-80F3-79CAD7EED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41</xdr:col>
      <xdr:colOff>0</xdr:colOff>
      <xdr:row>456</xdr:row>
      <xdr:rowOff>19050</xdr:rowOff>
    </xdr:from>
    <xdr:to>
      <xdr:col>41</xdr:col>
      <xdr:colOff>0</xdr:colOff>
      <xdr:row>465</xdr:row>
      <xdr:rowOff>152400</xdr:rowOff>
    </xdr:to>
    <xdr:graphicFrame macro="">
      <xdr:nvGraphicFramePr>
        <xdr:cNvPr id="7350921" name="Chart 37">
          <a:extLst>
            <a:ext uri="{FF2B5EF4-FFF2-40B4-BE49-F238E27FC236}">
              <a16:creationId xmlns:a16="http://schemas.microsoft.com/office/drawing/2014/main" xmlns="" id="{04302312-E9BB-40EF-BBC5-E0090C054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0</xdr:colOff>
      <xdr:row>482</xdr:row>
      <xdr:rowOff>19050</xdr:rowOff>
    </xdr:from>
    <xdr:to>
      <xdr:col>41</xdr:col>
      <xdr:colOff>0</xdr:colOff>
      <xdr:row>491</xdr:row>
      <xdr:rowOff>152400</xdr:rowOff>
    </xdr:to>
    <xdr:graphicFrame macro="">
      <xdr:nvGraphicFramePr>
        <xdr:cNvPr id="7350922" name="Chart 39">
          <a:extLst>
            <a:ext uri="{FF2B5EF4-FFF2-40B4-BE49-F238E27FC236}">
              <a16:creationId xmlns:a16="http://schemas.microsoft.com/office/drawing/2014/main" xmlns="" id="{4C69CFBE-47FF-4D7E-AFE8-71F443C90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9525</xdr:colOff>
      <xdr:row>14</xdr:row>
      <xdr:rowOff>38100</xdr:rowOff>
    </xdr:from>
    <xdr:to>
      <xdr:col>40</xdr:col>
      <xdr:colOff>0</xdr:colOff>
      <xdr:row>23</xdr:row>
      <xdr:rowOff>161925</xdr:rowOff>
    </xdr:to>
    <xdr:graphicFrame macro="">
      <xdr:nvGraphicFramePr>
        <xdr:cNvPr id="7350923" name="Chart 235">
          <a:extLst>
            <a:ext uri="{FF2B5EF4-FFF2-40B4-BE49-F238E27FC236}">
              <a16:creationId xmlns:a16="http://schemas.microsoft.com/office/drawing/2014/main" xmlns="" id="{44128301-6ED1-4906-BD84-DC267F40A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40</xdr:row>
      <xdr:rowOff>47625</xdr:rowOff>
    </xdr:from>
    <xdr:to>
      <xdr:col>40</xdr:col>
      <xdr:colOff>9525</xdr:colOff>
      <xdr:row>50</xdr:row>
      <xdr:rowOff>0</xdr:rowOff>
    </xdr:to>
    <xdr:graphicFrame macro="">
      <xdr:nvGraphicFramePr>
        <xdr:cNvPr id="7350924" name="Chart 236">
          <a:extLst>
            <a:ext uri="{FF2B5EF4-FFF2-40B4-BE49-F238E27FC236}">
              <a16:creationId xmlns:a16="http://schemas.microsoft.com/office/drawing/2014/main" xmlns="" id="{8E35147A-4C36-4473-B857-39B4064C5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9525</xdr:colOff>
      <xdr:row>66</xdr:row>
      <xdr:rowOff>28575</xdr:rowOff>
    </xdr:from>
    <xdr:to>
      <xdr:col>39</xdr:col>
      <xdr:colOff>133350</xdr:colOff>
      <xdr:row>75</xdr:row>
      <xdr:rowOff>133350</xdr:rowOff>
    </xdr:to>
    <xdr:graphicFrame macro="">
      <xdr:nvGraphicFramePr>
        <xdr:cNvPr id="7350925" name="Chart 237">
          <a:extLst>
            <a:ext uri="{FF2B5EF4-FFF2-40B4-BE49-F238E27FC236}">
              <a16:creationId xmlns:a16="http://schemas.microsoft.com/office/drawing/2014/main" xmlns="" id="{33D40AB1-EFD8-4FEC-83A8-360142B44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28575</xdr:colOff>
      <xdr:row>93</xdr:row>
      <xdr:rowOff>9525</xdr:rowOff>
    </xdr:from>
    <xdr:to>
      <xdr:col>39</xdr:col>
      <xdr:colOff>133350</xdr:colOff>
      <xdr:row>102</xdr:row>
      <xdr:rowOff>47625</xdr:rowOff>
    </xdr:to>
    <xdr:graphicFrame macro="">
      <xdr:nvGraphicFramePr>
        <xdr:cNvPr id="7350926" name="Chart 238">
          <a:extLst>
            <a:ext uri="{FF2B5EF4-FFF2-40B4-BE49-F238E27FC236}">
              <a16:creationId xmlns:a16="http://schemas.microsoft.com/office/drawing/2014/main" xmlns="" id="{0946DC38-6C0C-4241-9EE2-8657F2925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19050</xdr:colOff>
      <xdr:row>119</xdr:row>
      <xdr:rowOff>0</xdr:rowOff>
    </xdr:from>
    <xdr:to>
      <xdr:col>39</xdr:col>
      <xdr:colOff>104775</xdr:colOff>
      <xdr:row>129</xdr:row>
      <xdr:rowOff>0</xdr:rowOff>
    </xdr:to>
    <xdr:graphicFrame macro="">
      <xdr:nvGraphicFramePr>
        <xdr:cNvPr id="7350927" name="Chart 239">
          <a:extLst>
            <a:ext uri="{FF2B5EF4-FFF2-40B4-BE49-F238E27FC236}">
              <a16:creationId xmlns:a16="http://schemas.microsoft.com/office/drawing/2014/main" xmlns="" id="{6F8ED584-D096-41F0-9D53-09A545814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9525</xdr:colOff>
      <xdr:row>145</xdr:row>
      <xdr:rowOff>0</xdr:rowOff>
    </xdr:from>
    <xdr:to>
      <xdr:col>40</xdr:col>
      <xdr:colOff>0</xdr:colOff>
      <xdr:row>155</xdr:row>
      <xdr:rowOff>0</xdr:rowOff>
    </xdr:to>
    <xdr:graphicFrame macro="">
      <xdr:nvGraphicFramePr>
        <xdr:cNvPr id="7350928" name="Chart 240">
          <a:extLst>
            <a:ext uri="{FF2B5EF4-FFF2-40B4-BE49-F238E27FC236}">
              <a16:creationId xmlns:a16="http://schemas.microsoft.com/office/drawing/2014/main" xmlns="" id="{D1E638B3-4B9C-433A-BF4F-503642021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9525</xdr:colOff>
      <xdr:row>171</xdr:row>
      <xdr:rowOff>9525</xdr:rowOff>
    </xdr:from>
    <xdr:to>
      <xdr:col>39</xdr:col>
      <xdr:colOff>133350</xdr:colOff>
      <xdr:row>180</xdr:row>
      <xdr:rowOff>171450</xdr:rowOff>
    </xdr:to>
    <xdr:graphicFrame macro="">
      <xdr:nvGraphicFramePr>
        <xdr:cNvPr id="7350929" name="Chart 241">
          <a:extLst>
            <a:ext uri="{FF2B5EF4-FFF2-40B4-BE49-F238E27FC236}">
              <a16:creationId xmlns:a16="http://schemas.microsoft.com/office/drawing/2014/main" xmlns="" id="{873D3068-4AA7-4BE5-8F2C-4872160A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0</xdr:colOff>
      <xdr:row>197</xdr:row>
      <xdr:rowOff>19050</xdr:rowOff>
    </xdr:from>
    <xdr:to>
      <xdr:col>39</xdr:col>
      <xdr:colOff>133350</xdr:colOff>
      <xdr:row>207</xdr:row>
      <xdr:rowOff>19050</xdr:rowOff>
    </xdr:to>
    <xdr:graphicFrame macro="">
      <xdr:nvGraphicFramePr>
        <xdr:cNvPr id="7350930" name="Chart 242">
          <a:extLst>
            <a:ext uri="{FF2B5EF4-FFF2-40B4-BE49-F238E27FC236}">
              <a16:creationId xmlns:a16="http://schemas.microsoft.com/office/drawing/2014/main" xmlns="" id="{A115D7DB-53D0-4CDB-AC5D-5E8BDD99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9525</xdr:colOff>
      <xdr:row>223</xdr:row>
      <xdr:rowOff>9525</xdr:rowOff>
    </xdr:from>
    <xdr:to>
      <xdr:col>39</xdr:col>
      <xdr:colOff>114300</xdr:colOff>
      <xdr:row>232</xdr:row>
      <xdr:rowOff>171450</xdr:rowOff>
    </xdr:to>
    <xdr:graphicFrame macro="">
      <xdr:nvGraphicFramePr>
        <xdr:cNvPr id="7350931" name="Chart 243">
          <a:extLst>
            <a:ext uri="{FF2B5EF4-FFF2-40B4-BE49-F238E27FC236}">
              <a16:creationId xmlns:a16="http://schemas.microsoft.com/office/drawing/2014/main" xmlns="" id="{85AB898E-FF77-4CFE-90C0-A7F51B690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</xdr:col>
      <xdr:colOff>19050</xdr:colOff>
      <xdr:row>249</xdr:row>
      <xdr:rowOff>0</xdr:rowOff>
    </xdr:from>
    <xdr:to>
      <xdr:col>39</xdr:col>
      <xdr:colOff>142875</xdr:colOff>
      <xdr:row>257</xdr:row>
      <xdr:rowOff>152400</xdr:rowOff>
    </xdr:to>
    <xdr:graphicFrame macro="">
      <xdr:nvGraphicFramePr>
        <xdr:cNvPr id="7350932" name="Chart 244">
          <a:extLst>
            <a:ext uri="{FF2B5EF4-FFF2-40B4-BE49-F238E27FC236}">
              <a16:creationId xmlns:a16="http://schemas.microsoft.com/office/drawing/2014/main" xmlns="" id="{B31A3907-34BB-41FD-AF5B-3F86E6EB6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</xdr:col>
      <xdr:colOff>19050</xdr:colOff>
      <xdr:row>274</xdr:row>
      <xdr:rowOff>28575</xdr:rowOff>
    </xdr:from>
    <xdr:to>
      <xdr:col>39</xdr:col>
      <xdr:colOff>142875</xdr:colOff>
      <xdr:row>283</xdr:row>
      <xdr:rowOff>152400</xdr:rowOff>
    </xdr:to>
    <xdr:graphicFrame macro="">
      <xdr:nvGraphicFramePr>
        <xdr:cNvPr id="7350933" name="Chart 245">
          <a:extLst>
            <a:ext uri="{FF2B5EF4-FFF2-40B4-BE49-F238E27FC236}">
              <a16:creationId xmlns:a16="http://schemas.microsoft.com/office/drawing/2014/main" xmlns="" id="{49A90D6D-C536-41C7-90AF-22888A9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38100</xdr:colOff>
      <xdr:row>300</xdr:row>
      <xdr:rowOff>0</xdr:rowOff>
    </xdr:from>
    <xdr:to>
      <xdr:col>39</xdr:col>
      <xdr:colOff>104775</xdr:colOff>
      <xdr:row>309</xdr:row>
      <xdr:rowOff>171450</xdr:rowOff>
    </xdr:to>
    <xdr:graphicFrame macro="">
      <xdr:nvGraphicFramePr>
        <xdr:cNvPr id="7350934" name="Chart 246">
          <a:extLst>
            <a:ext uri="{FF2B5EF4-FFF2-40B4-BE49-F238E27FC236}">
              <a16:creationId xmlns:a16="http://schemas.microsoft.com/office/drawing/2014/main" xmlns="" id="{C4B78B8D-EFD9-4C82-A703-1B6848D85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142875</xdr:colOff>
      <xdr:row>326</xdr:row>
      <xdr:rowOff>19050</xdr:rowOff>
    </xdr:from>
    <xdr:to>
      <xdr:col>39</xdr:col>
      <xdr:colOff>142875</xdr:colOff>
      <xdr:row>335</xdr:row>
      <xdr:rowOff>161925</xdr:rowOff>
    </xdr:to>
    <xdr:graphicFrame macro="">
      <xdr:nvGraphicFramePr>
        <xdr:cNvPr id="7350935" name="Chart 247">
          <a:extLst>
            <a:ext uri="{FF2B5EF4-FFF2-40B4-BE49-F238E27FC236}">
              <a16:creationId xmlns:a16="http://schemas.microsoft.com/office/drawing/2014/main" xmlns="" id="{C2B4D176-DC3B-473D-AADC-69D48AE81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</xdr:col>
      <xdr:colOff>19050</xdr:colOff>
      <xdr:row>352</xdr:row>
      <xdr:rowOff>28575</xdr:rowOff>
    </xdr:from>
    <xdr:to>
      <xdr:col>39</xdr:col>
      <xdr:colOff>123825</xdr:colOff>
      <xdr:row>362</xdr:row>
      <xdr:rowOff>0</xdr:rowOff>
    </xdr:to>
    <xdr:graphicFrame macro="">
      <xdr:nvGraphicFramePr>
        <xdr:cNvPr id="7350936" name="Chart 248">
          <a:extLst>
            <a:ext uri="{FF2B5EF4-FFF2-40B4-BE49-F238E27FC236}">
              <a16:creationId xmlns:a16="http://schemas.microsoft.com/office/drawing/2014/main" xmlns="" id="{B414CCD5-B067-46E3-9C58-87E3923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28575</xdr:colOff>
      <xdr:row>378</xdr:row>
      <xdr:rowOff>0</xdr:rowOff>
    </xdr:from>
    <xdr:to>
      <xdr:col>39</xdr:col>
      <xdr:colOff>123825</xdr:colOff>
      <xdr:row>387</xdr:row>
      <xdr:rowOff>142875</xdr:rowOff>
    </xdr:to>
    <xdr:graphicFrame macro="">
      <xdr:nvGraphicFramePr>
        <xdr:cNvPr id="7350937" name="Chart 249">
          <a:extLst>
            <a:ext uri="{FF2B5EF4-FFF2-40B4-BE49-F238E27FC236}">
              <a16:creationId xmlns:a16="http://schemas.microsoft.com/office/drawing/2014/main" xmlns="" id="{7D77342A-20DC-4E40-A815-6E177226D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</xdr:col>
      <xdr:colOff>19050</xdr:colOff>
      <xdr:row>404</xdr:row>
      <xdr:rowOff>19050</xdr:rowOff>
    </xdr:from>
    <xdr:to>
      <xdr:col>39</xdr:col>
      <xdr:colOff>123825</xdr:colOff>
      <xdr:row>413</xdr:row>
      <xdr:rowOff>142875</xdr:rowOff>
    </xdr:to>
    <xdr:graphicFrame macro="">
      <xdr:nvGraphicFramePr>
        <xdr:cNvPr id="7350938" name="Chart 250">
          <a:extLst>
            <a:ext uri="{FF2B5EF4-FFF2-40B4-BE49-F238E27FC236}">
              <a16:creationId xmlns:a16="http://schemas.microsoft.com/office/drawing/2014/main" xmlns="" id="{637567A8-D9A5-47C4-9271-DFDA23399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0</xdr:colOff>
      <xdr:row>429</xdr:row>
      <xdr:rowOff>95250</xdr:rowOff>
    </xdr:from>
    <xdr:to>
      <xdr:col>39</xdr:col>
      <xdr:colOff>123825</xdr:colOff>
      <xdr:row>439</xdr:row>
      <xdr:rowOff>171450</xdr:rowOff>
    </xdr:to>
    <xdr:graphicFrame macro="">
      <xdr:nvGraphicFramePr>
        <xdr:cNvPr id="7350939" name="Chart 251">
          <a:extLst>
            <a:ext uri="{FF2B5EF4-FFF2-40B4-BE49-F238E27FC236}">
              <a16:creationId xmlns:a16="http://schemas.microsoft.com/office/drawing/2014/main" xmlns="" id="{DF65A632-ECEB-482A-811B-F66BB784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</xdr:col>
      <xdr:colOff>19050</xdr:colOff>
      <xdr:row>456</xdr:row>
      <xdr:rowOff>19050</xdr:rowOff>
    </xdr:from>
    <xdr:to>
      <xdr:col>40</xdr:col>
      <xdr:colOff>0</xdr:colOff>
      <xdr:row>465</xdr:row>
      <xdr:rowOff>142875</xdr:rowOff>
    </xdr:to>
    <xdr:graphicFrame macro="">
      <xdr:nvGraphicFramePr>
        <xdr:cNvPr id="7350940" name="Chart 252">
          <a:extLst>
            <a:ext uri="{FF2B5EF4-FFF2-40B4-BE49-F238E27FC236}">
              <a16:creationId xmlns:a16="http://schemas.microsoft.com/office/drawing/2014/main" xmlns="" id="{44563C5E-4B64-40BA-B257-9476FE424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41</xdr:col>
      <xdr:colOff>0</xdr:colOff>
      <xdr:row>508</xdr:row>
      <xdr:rowOff>19050</xdr:rowOff>
    </xdr:from>
    <xdr:to>
      <xdr:col>41</xdr:col>
      <xdr:colOff>0</xdr:colOff>
      <xdr:row>517</xdr:row>
      <xdr:rowOff>152400</xdr:rowOff>
    </xdr:to>
    <xdr:graphicFrame macro="">
      <xdr:nvGraphicFramePr>
        <xdr:cNvPr id="7350941" name="Chart 39">
          <a:extLst>
            <a:ext uri="{FF2B5EF4-FFF2-40B4-BE49-F238E27FC236}">
              <a16:creationId xmlns:a16="http://schemas.microsoft.com/office/drawing/2014/main" xmlns="" id="{F88E04DE-DF6C-47D4-8C82-DDA8E67BE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</xdr:col>
      <xdr:colOff>28575</xdr:colOff>
      <xdr:row>482</xdr:row>
      <xdr:rowOff>19050</xdr:rowOff>
    </xdr:from>
    <xdr:to>
      <xdr:col>39</xdr:col>
      <xdr:colOff>142875</xdr:colOff>
      <xdr:row>491</xdr:row>
      <xdr:rowOff>142875</xdr:rowOff>
    </xdr:to>
    <xdr:graphicFrame macro="">
      <xdr:nvGraphicFramePr>
        <xdr:cNvPr id="7350951" name="Chart 263">
          <a:extLst>
            <a:ext uri="{FF2B5EF4-FFF2-40B4-BE49-F238E27FC236}">
              <a16:creationId xmlns:a16="http://schemas.microsoft.com/office/drawing/2014/main" xmlns="" id="{93DF7BBD-BD7A-4F2A-9055-38B5E9E8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9525</xdr:colOff>
      <xdr:row>508</xdr:row>
      <xdr:rowOff>28575</xdr:rowOff>
    </xdr:from>
    <xdr:to>
      <xdr:col>39</xdr:col>
      <xdr:colOff>133350</xdr:colOff>
      <xdr:row>518</xdr:row>
      <xdr:rowOff>0</xdr:rowOff>
    </xdr:to>
    <xdr:graphicFrame macro="">
      <xdr:nvGraphicFramePr>
        <xdr:cNvPr id="7350952" name="Chart 264">
          <a:extLst>
            <a:ext uri="{FF2B5EF4-FFF2-40B4-BE49-F238E27FC236}">
              <a16:creationId xmlns:a16="http://schemas.microsoft.com/office/drawing/2014/main" xmlns="" id="{02E0506D-A2F7-4B5E-8ACB-B8B614E41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B5B72292-24D3-40BA-9EB2-CB41C5F707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25337" cy="5629382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7A62788-317D-4A56-BE52-3383C43CF4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V11"/>
  <sheetViews>
    <sheetView rightToLeft="1" workbookViewId="0">
      <selection activeCell="C5" sqref="C5:D5"/>
    </sheetView>
  </sheetViews>
  <sheetFormatPr defaultColWidth="9.140625" defaultRowHeight="12.75" x14ac:dyDescent="0.2"/>
  <cols>
    <col min="1" max="1" width="9.140625" style="9"/>
    <col min="2" max="2" width="24.7109375" style="9" customWidth="1"/>
    <col min="3" max="3" width="9.140625" style="9"/>
    <col min="4" max="4" width="49.42578125" style="9" customWidth="1"/>
    <col min="5" max="16384" width="9.140625" style="9"/>
  </cols>
  <sheetData>
    <row r="1" spans="1:256" ht="14.25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32.25" thickBot="1" x14ac:dyDescent="0.25">
      <c r="A2" s="15"/>
      <c r="B2" s="73" t="s">
        <v>40</v>
      </c>
      <c r="C2" s="74"/>
      <c r="D2" s="7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pans="1:256" ht="31.5" x14ac:dyDescent="0.2">
      <c r="A3" s="15"/>
      <c r="B3" s="17" t="s">
        <v>3</v>
      </c>
      <c r="C3" s="77" t="s">
        <v>31</v>
      </c>
      <c r="D3" s="7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56" ht="31.5" x14ac:dyDescent="0.2">
      <c r="A4" s="15"/>
      <c r="B4" s="16" t="s">
        <v>13</v>
      </c>
      <c r="C4" s="78" t="s">
        <v>41</v>
      </c>
      <c r="D4" s="78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spans="1:256" ht="31.5" x14ac:dyDescent="0.2">
      <c r="A5" s="15"/>
      <c r="B5" s="16" t="s">
        <v>38</v>
      </c>
      <c r="C5" s="78">
        <v>103</v>
      </c>
      <c r="D5" s="7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2.25" thickBot="1" x14ac:dyDescent="0.25">
      <c r="A6" s="15"/>
      <c r="B6" s="16" t="s">
        <v>27</v>
      </c>
      <c r="C6" s="78" t="s">
        <v>84</v>
      </c>
      <c r="D6" s="78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 ht="33" customHeight="1" x14ac:dyDescent="0.2">
      <c r="B7" s="16" t="s">
        <v>22</v>
      </c>
      <c r="C7" s="76"/>
      <c r="D7" s="76"/>
    </row>
    <row r="10" spans="1:256" x14ac:dyDescent="0.2">
      <c r="D10" s="27"/>
    </row>
    <row r="11" spans="1:256" ht="15" x14ac:dyDescent="0.2">
      <c r="B11" s="72" t="s">
        <v>32</v>
      </c>
      <c r="C11" s="72"/>
      <c r="D11" s="72"/>
    </row>
  </sheetData>
  <mergeCells count="7">
    <mergeCell ref="B11:D11"/>
    <mergeCell ref="B2:D2"/>
    <mergeCell ref="C7:D7"/>
    <mergeCell ref="C3:D3"/>
    <mergeCell ref="C4:D4"/>
    <mergeCell ref="C6:D6"/>
    <mergeCell ref="C5:D5"/>
  </mergeCells>
  <phoneticPr fontId="2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174"/>
  <sheetViews>
    <sheetView rightToLeft="1" tabSelected="1" topLeftCell="B1" zoomScale="80" zoomScaleSheetLayoutView="80" workbookViewId="0">
      <pane xSplit="3" ySplit="4" topLeftCell="E13" activePane="bottomRight" state="frozen"/>
      <selection activeCell="B1" sqref="B1"/>
      <selection pane="topRight" activeCell="E1" sqref="E1"/>
      <selection pane="bottomLeft" activeCell="B3" sqref="B3"/>
      <selection pane="bottomRight" activeCell="E4" sqref="E4:S4"/>
    </sheetView>
  </sheetViews>
  <sheetFormatPr defaultColWidth="9.140625" defaultRowHeight="12.75" x14ac:dyDescent="0.2"/>
  <cols>
    <col min="1" max="1" width="0" style="9" hidden="1" customWidth="1"/>
    <col min="2" max="2" width="3.7109375" style="9" customWidth="1"/>
    <col min="3" max="3" width="11.7109375" style="9" customWidth="1"/>
    <col min="4" max="4" width="15.42578125" style="9" customWidth="1"/>
    <col min="5" max="20" width="4.7109375" style="9" customWidth="1"/>
    <col min="21" max="21" width="8.140625" style="22" customWidth="1"/>
    <col min="22" max="22" width="10.5703125" style="22" hidden="1" customWidth="1"/>
    <col min="23" max="23" width="9.140625" style="22" customWidth="1"/>
    <col min="24" max="24" width="9.140625" style="22" hidden="1" customWidth="1"/>
    <col min="25" max="26" width="4.28515625" style="22" hidden="1" customWidth="1"/>
    <col min="27" max="27" width="6.28515625" style="22" hidden="1" customWidth="1"/>
    <col min="28" max="28" width="10.5703125" style="22" hidden="1" customWidth="1"/>
    <col min="29" max="29" width="12.7109375" style="22" hidden="1" customWidth="1"/>
    <col min="30" max="30" width="11.7109375" style="22" hidden="1" customWidth="1"/>
    <col min="31" max="31" width="9.140625" style="9" hidden="1" customWidth="1"/>
    <col min="32" max="16384" width="9.140625" style="9"/>
  </cols>
  <sheetData>
    <row r="1" spans="1:255" s="28" customFormat="1" ht="19.149999999999999" customHeight="1" x14ac:dyDescent="0.55000000000000004">
      <c r="C1" s="35" t="s">
        <v>28</v>
      </c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255" s="34" customFormat="1" ht="23.45" customHeight="1" thickBot="1" x14ac:dyDescent="0.75">
      <c r="A2" s="29"/>
      <c r="B2" s="30"/>
      <c r="C2" s="31"/>
      <c r="D2" s="31"/>
      <c r="E2" s="79" t="s">
        <v>86</v>
      </c>
      <c r="F2" s="79"/>
      <c r="G2" s="79"/>
      <c r="H2" s="79"/>
      <c r="I2" s="79"/>
      <c r="J2" s="79"/>
      <c r="K2" s="71"/>
      <c r="L2" s="80" t="s">
        <v>85</v>
      </c>
      <c r="M2" s="80"/>
      <c r="N2" s="80"/>
      <c r="O2" s="80"/>
      <c r="P2" s="80"/>
      <c r="Q2" s="30"/>
      <c r="R2" s="84"/>
      <c r="S2" s="84"/>
      <c r="T2" s="84"/>
      <c r="U2" s="32"/>
      <c r="V2" s="32"/>
      <c r="W2" s="32"/>
      <c r="X2" s="32"/>
      <c r="Y2" s="33"/>
      <c r="Z2" s="33"/>
      <c r="AA2" s="33"/>
      <c r="AB2" s="33"/>
      <c r="AC2" s="33"/>
      <c r="AD2" s="3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</row>
    <row r="3" spans="1:255" s="34" customFormat="1" ht="23.45" customHeight="1" thickBot="1" x14ac:dyDescent="0.75">
      <c r="A3" s="29"/>
      <c r="B3" s="30"/>
      <c r="C3" s="31"/>
      <c r="D3" s="31"/>
      <c r="E3" s="60"/>
      <c r="F3" s="60"/>
      <c r="G3" s="60"/>
      <c r="H3" s="60"/>
      <c r="I3" s="60"/>
      <c r="J3" s="60"/>
      <c r="K3" s="60"/>
      <c r="L3" s="61"/>
      <c r="M3" s="61"/>
      <c r="N3" s="61"/>
      <c r="O3" s="61"/>
      <c r="P3" s="61"/>
      <c r="Q3" s="30"/>
      <c r="R3" s="62"/>
      <c r="S3" s="62"/>
      <c r="T3" s="62"/>
      <c r="U3" s="32"/>
      <c r="V3" s="32"/>
      <c r="W3" s="32"/>
      <c r="X3" s="32"/>
      <c r="Y3" s="33"/>
      <c r="Z3" s="33"/>
      <c r="AA3" s="33"/>
      <c r="AB3" s="33"/>
      <c r="AC3" s="33"/>
      <c r="AD3" s="33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</row>
    <row r="4" spans="1:255" ht="69.599999999999994" customHeight="1" thickBot="1" x14ac:dyDescent="0.25">
      <c r="A4" s="10"/>
      <c r="B4" s="41" t="s">
        <v>9</v>
      </c>
      <c r="C4" s="42" t="s">
        <v>8</v>
      </c>
      <c r="D4" s="43" t="s">
        <v>30</v>
      </c>
      <c r="E4" s="44" t="s">
        <v>87</v>
      </c>
      <c r="F4" s="44" t="s">
        <v>88</v>
      </c>
      <c r="G4" s="44" t="s">
        <v>33</v>
      </c>
      <c r="H4" s="44" t="s">
        <v>34</v>
      </c>
      <c r="I4" s="44" t="s">
        <v>35</v>
      </c>
      <c r="J4" s="44" t="s">
        <v>29</v>
      </c>
      <c r="K4" s="44" t="s">
        <v>42</v>
      </c>
      <c r="L4" s="44" t="s">
        <v>36</v>
      </c>
      <c r="M4" s="44" t="s">
        <v>89</v>
      </c>
      <c r="N4" s="44" t="s">
        <v>37</v>
      </c>
      <c r="O4" s="44" t="s">
        <v>90</v>
      </c>
      <c r="P4" s="44" t="s">
        <v>39</v>
      </c>
      <c r="Q4" s="44" t="s">
        <v>45</v>
      </c>
      <c r="R4" s="44" t="s">
        <v>44</v>
      </c>
      <c r="S4" s="44" t="s">
        <v>43</v>
      </c>
      <c r="T4" s="44"/>
      <c r="U4" s="45" t="s">
        <v>20</v>
      </c>
      <c r="V4" s="24" t="s">
        <v>10</v>
      </c>
      <c r="W4" s="24" t="s">
        <v>11</v>
      </c>
      <c r="X4" s="25" t="s">
        <v>6</v>
      </c>
      <c r="Y4" s="24" t="s">
        <v>15</v>
      </c>
      <c r="Z4" s="24" t="s">
        <v>26</v>
      </c>
      <c r="AA4" s="24" t="s">
        <v>17</v>
      </c>
      <c r="AB4" s="25" t="s">
        <v>23</v>
      </c>
      <c r="AC4" s="25" t="s">
        <v>24</v>
      </c>
      <c r="AD4" s="25" t="s">
        <v>25</v>
      </c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</row>
    <row r="5" spans="1:255" ht="20.25" thickBot="1" x14ac:dyDescent="0.45">
      <c r="A5" s="8"/>
      <c r="B5" s="18">
        <v>1</v>
      </c>
      <c r="C5" s="63" t="s">
        <v>46</v>
      </c>
      <c r="D5" s="66" t="s">
        <v>47</v>
      </c>
      <c r="E5" s="20">
        <v>15</v>
      </c>
      <c r="F5" s="20">
        <v>17</v>
      </c>
      <c r="G5" s="20">
        <v>10</v>
      </c>
      <c r="H5" s="20">
        <v>8</v>
      </c>
      <c r="I5" s="20">
        <v>13</v>
      </c>
      <c r="J5" s="19">
        <v>10</v>
      </c>
      <c r="K5" s="19">
        <v>20</v>
      </c>
      <c r="L5" s="19">
        <v>17</v>
      </c>
      <c r="M5" s="19">
        <v>18</v>
      </c>
      <c r="N5" s="19">
        <v>19</v>
      </c>
      <c r="O5" s="19">
        <v>19</v>
      </c>
      <c r="P5" s="19">
        <v>18</v>
      </c>
      <c r="Q5" s="19">
        <v>18</v>
      </c>
      <c r="R5" s="19">
        <v>18</v>
      </c>
      <c r="S5" s="19">
        <v>18</v>
      </c>
      <c r="T5" s="19"/>
      <c r="U5" s="6">
        <f>W5</f>
        <v>15.866677244451497</v>
      </c>
      <c r="V5" s="7">
        <f t="shared" ref="V5:V24" si="0">SUM(E5:T5)</f>
        <v>238</v>
      </c>
      <c r="W5" s="6">
        <f>V5/Z5</f>
        <v>15.866677244451497</v>
      </c>
      <c r="X5" s="7">
        <f>AD5</f>
        <v>1</v>
      </c>
      <c r="Y5" s="1">
        <f t="shared" ref="Y5:Y24" si="1">COUNTIF(E5:T5,"&gt;-1")</f>
        <v>15</v>
      </c>
      <c r="Z5" s="1">
        <f>Y5-0.00001</f>
        <v>14.99999</v>
      </c>
      <c r="AA5" s="13">
        <f>W5</f>
        <v>15.866677244451497</v>
      </c>
      <c r="AB5" s="7">
        <f t="shared" ref="AB5:AB24" si="2">_xlfn.RANK.EQ(AA5,$AA$5:$AA$24)</f>
        <v>10</v>
      </c>
      <c r="AC5" s="7">
        <f>IF(COUNTIF($AB$5:AB5,AB5)=1,AB5,"")</f>
        <v>10</v>
      </c>
      <c r="AD5" s="7">
        <f>COUNT($AC$5:AC5)</f>
        <v>1</v>
      </c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</row>
    <row r="6" spans="1:255" ht="20.25" thickBot="1" x14ac:dyDescent="0.45">
      <c r="A6" s="8"/>
      <c r="B6" s="37">
        <v>2</v>
      </c>
      <c r="C6" s="64" t="s">
        <v>48</v>
      </c>
      <c r="D6" s="67" t="s">
        <v>49</v>
      </c>
      <c r="E6" s="39">
        <v>16</v>
      </c>
      <c r="F6" s="39">
        <v>20</v>
      </c>
      <c r="G6" s="39">
        <v>15</v>
      </c>
      <c r="H6" s="39">
        <v>11</v>
      </c>
      <c r="I6" s="39">
        <v>17</v>
      </c>
      <c r="J6" s="40">
        <v>18</v>
      </c>
      <c r="K6" s="40">
        <v>20</v>
      </c>
      <c r="L6" s="40">
        <v>18</v>
      </c>
      <c r="M6" s="40">
        <v>18</v>
      </c>
      <c r="N6" s="40">
        <v>19</v>
      </c>
      <c r="O6" s="40">
        <v>16</v>
      </c>
      <c r="P6" s="40">
        <v>19</v>
      </c>
      <c r="Q6" s="40">
        <v>20</v>
      </c>
      <c r="R6" s="40">
        <v>19</v>
      </c>
      <c r="S6" s="40">
        <v>20</v>
      </c>
      <c r="T6" s="40"/>
      <c r="U6" s="6">
        <f t="shared" ref="U6:U25" si="3">W6</f>
        <v>17.733345155563438</v>
      </c>
      <c r="V6" s="7">
        <f t="shared" si="0"/>
        <v>266</v>
      </c>
      <c r="W6" s="6">
        <f t="shared" ref="W6:W24" si="4">V6/Z6</f>
        <v>17.733345155563438</v>
      </c>
      <c r="X6" s="7">
        <f t="shared" ref="X6:X24" si="5">AD6</f>
        <v>2</v>
      </c>
      <c r="Y6" s="1">
        <f t="shared" si="1"/>
        <v>15</v>
      </c>
      <c r="Z6" s="1">
        <f t="shared" ref="Z6:Z24" si="6">Y6-0.00001</f>
        <v>14.99999</v>
      </c>
      <c r="AA6" s="13">
        <f t="shared" ref="AA6:AA24" si="7">W6</f>
        <v>17.733345155563438</v>
      </c>
      <c r="AB6" s="7">
        <f t="shared" si="2"/>
        <v>3</v>
      </c>
      <c r="AC6" s="7">
        <f>IF(COUNTIF($AB$5:AB6,AB6)=1,AB6,"")</f>
        <v>3</v>
      </c>
      <c r="AD6" s="7">
        <f>COUNT($AC$5:AC6)</f>
        <v>2</v>
      </c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</row>
    <row r="7" spans="1:255" ht="20.25" thickBot="1" x14ac:dyDescent="0.45">
      <c r="A7" s="8"/>
      <c r="B7" s="21">
        <v>3</v>
      </c>
      <c r="C7" s="64" t="s">
        <v>50</v>
      </c>
      <c r="D7" s="67" t="s">
        <v>51</v>
      </c>
      <c r="E7" s="20">
        <v>15</v>
      </c>
      <c r="F7" s="20">
        <v>16</v>
      </c>
      <c r="G7" s="20">
        <v>10</v>
      </c>
      <c r="H7" s="20">
        <v>10</v>
      </c>
      <c r="I7" s="20">
        <v>12</v>
      </c>
      <c r="J7" s="19">
        <v>7</v>
      </c>
      <c r="K7" s="19">
        <v>20</v>
      </c>
      <c r="L7" s="19">
        <v>16</v>
      </c>
      <c r="M7" s="19">
        <v>18</v>
      </c>
      <c r="N7" s="19">
        <v>19</v>
      </c>
      <c r="O7" s="19">
        <v>17</v>
      </c>
      <c r="P7" s="19">
        <v>19</v>
      </c>
      <c r="Q7" s="19">
        <v>19</v>
      </c>
      <c r="R7" s="19">
        <v>19</v>
      </c>
      <c r="S7" s="19">
        <v>20</v>
      </c>
      <c r="T7" s="19"/>
      <c r="U7" s="6">
        <f t="shared" si="3"/>
        <v>15.800010533340355</v>
      </c>
      <c r="V7" s="7">
        <f t="shared" si="0"/>
        <v>237</v>
      </c>
      <c r="W7" s="6">
        <f t="shared" si="4"/>
        <v>15.800010533340355</v>
      </c>
      <c r="X7" s="7">
        <f t="shared" si="5"/>
        <v>3</v>
      </c>
      <c r="Y7" s="1">
        <f t="shared" si="1"/>
        <v>15</v>
      </c>
      <c r="Z7" s="1">
        <f t="shared" si="6"/>
        <v>14.99999</v>
      </c>
      <c r="AA7" s="13">
        <f t="shared" si="7"/>
        <v>15.800010533340355</v>
      </c>
      <c r="AB7" s="7">
        <f t="shared" si="2"/>
        <v>12</v>
      </c>
      <c r="AC7" s="7">
        <f>IF(COUNTIF($AB$5:AB7,AB7)=1,AB7,"")</f>
        <v>12</v>
      </c>
      <c r="AD7" s="7">
        <f>COUNT($AC$5:AC7)</f>
        <v>3</v>
      </c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</row>
    <row r="8" spans="1:255" ht="20.25" thickBot="1" x14ac:dyDescent="0.45">
      <c r="A8" s="8"/>
      <c r="B8" s="37">
        <v>4</v>
      </c>
      <c r="C8" s="64" t="s">
        <v>52</v>
      </c>
      <c r="D8" s="67" t="s">
        <v>53</v>
      </c>
      <c r="E8" s="39">
        <v>15</v>
      </c>
      <c r="F8" s="39">
        <v>19</v>
      </c>
      <c r="G8" s="39">
        <v>8</v>
      </c>
      <c r="H8" s="39">
        <v>5</v>
      </c>
      <c r="I8" s="39">
        <v>10</v>
      </c>
      <c r="J8" s="40">
        <v>4</v>
      </c>
      <c r="K8" s="40">
        <v>20</v>
      </c>
      <c r="L8" s="40">
        <v>15</v>
      </c>
      <c r="M8" s="40">
        <v>18</v>
      </c>
      <c r="N8" s="40">
        <v>19</v>
      </c>
      <c r="O8" s="40">
        <v>15</v>
      </c>
      <c r="P8" s="40">
        <v>15</v>
      </c>
      <c r="Q8" s="40">
        <v>16</v>
      </c>
      <c r="R8" s="40">
        <v>18</v>
      </c>
      <c r="S8" s="40">
        <v>20</v>
      </c>
      <c r="T8" s="40"/>
      <c r="U8" s="6">
        <f t="shared" si="3"/>
        <v>14.46667631111754</v>
      </c>
      <c r="V8" s="7">
        <f t="shared" si="0"/>
        <v>217</v>
      </c>
      <c r="W8" s="6">
        <f t="shared" si="4"/>
        <v>14.46667631111754</v>
      </c>
      <c r="X8" s="7">
        <f t="shared" si="5"/>
        <v>4</v>
      </c>
      <c r="Y8" s="1">
        <f t="shared" si="1"/>
        <v>15</v>
      </c>
      <c r="Z8" s="1">
        <f t="shared" si="6"/>
        <v>14.99999</v>
      </c>
      <c r="AA8" s="13">
        <f t="shared" si="7"/>
        <v>14.46667631111754</v>
      </c>
      <c r="AB8" s="7">
        <f t="shared" si="2"/>
        <v>18</v>
      </c>
      <c r="AC8" s="7">
        <f>IF(COUNTIF($AB$5:AB8,AB8)=1,AB8,"")</f>
        <v>18</v>
      </c>
      <c r="AD8" s="7">
        <f>COUNT($AC$5:AC8)</f>
        <v>4</v>
      </c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25" thickBot="1" x14ac:dyDescent="0.45">
      <c r="A9" s="8"/>
      <c r="B9" s="21">
        <v>5</v>
      </c>
      <c r="C9" s="64" t="s">
        <v>54</v>
      </c>
      <c r="D9" s="67" t="s">
        <v>55</v>
      </c>
      <c r="E9" s="20">
        <v>14</v>
      </c>
      <c r="F9" s="20">
        <v>18</v>
      </c>
      <c r="G9" s="20">
        <v>10</v>
      </c>
      <c r="H9" s="20">
        <v>5</v>
      </c>
      <c r="I9" s="20">
        <v>10</v>
      </c>
      <c r="J9" s="19">
        <v>9</v>
      </c>
      <c r="K9" s="19">
        <v>20</v>
      </c>
      <c r="L9" s="19">
        <v>15</v>
      </c>
      <c r="M9" s="19">
        <v>18</v>
      </c>
      <c r="N9" s="19">
        <v>19</v>
      </c>
      <c r="O9" s="19">
        <v>14</v>
      </c>
      <c r="P9" s="19">
        <v>15</v>
      </c>
      <c r="Q9" s="19">
        <v>14</v>
      </c>
      <c r="R9" s="19">
        <v>17</v>
      </c>
      <c r="S9" s="19">
        <v>18</v>
      </c>
      <c r="T9" s="19"/>
      <c r="U9" s="6">
        <f t="shared" si="3"/>
        <v>14.400009600006399</v>
      </c>
      <c r="V9" s="7">
        <f t="shared" si="0"/>
        <v>216</v>
      </c>
      <c r="W9" s="6">
        <f t="shared" si="4"/>
        <v>14.400009600006399</v>
      </c>
      <c r="X9" s="7">
        <f t="shared" si="5"/>
        <v>5</v>
      </c>
      <c r="Y9" s="1">
        <f t="shared" si="1"/>
        <v>15</v>
      </c>
      <c r="Z9" s="1">
        <f t="shared" si="6"/>
        <v>14.99999</v>
      </c>
      <c r="AA9" s="13">
        <f t="shared" si="7"/>
        <v>14.400009600006399</v>
      </c>
      <c r="AB9" s="7">
        <f t="shared" si="2"/>
        <v>19</v>
      </c>
      <c r="AC9" s="7">
        <f>IF(COUNTIF($AB$5:AB9,AB9)=1,AB9,"")</f>
        <v>19</v>
      </c>
      <c r="AD9" s="7">
        <f>COUNT($AC$5:AC9)</f>
        <v>5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</row>
    <row r="10" spans="1:255" ht="20.25" thickBot="1" x14ac:dyDescent="0.45">
      <c r="A10" s="8"/>
      <c r="B10" s="37">
        <v>6</v>
      </c>
      <c r="C10" s="64" t="s">
        <v>56</v>
      </c>
      <c r="D10" s="67" t="s">
        <v>57</v>
      </c>
      <c r="E10" s="39">
        <v>18</v>
      </c>
      <c r="F10" s="39">
        <v>18</v>
      </c>
      <c r="G10" s="39">
        <v>14</v>
      </c>
      <c r="H10" s="39">
        <v>12</v>
      </c>
      <c r="I10" s="39">
        <v>17</v>
      </c>
      <c r="J10" s="40">
        <v>20</v>
      </c>
      <c r="K10" s="40">
        <v>20</v>
      </c>
      <c r="L10" s="40">
        <v>20</v>
      </c>
      <c r="M10" s="40">
        <v>18</v>
      </c>
      <c r="N10" s="40">
        <v>20</v>
      </c>
      <c r="O10" s="40">
        <v>19</v>
      </c>
      <c r="P10" s="40">
        <v>18</v>
      </c>
      <c r="Q10" s="40">
        <v>19</v>
      </c>
      <c r="R10" s="40">
        <v>18</v>
      </c>
      <c r="S10" s="40">
        <v>19</v>
      </c>
      <c r="T10" s="40"/>
      <c r="U10" s="6">
        <f t="shared" si="3"/>
        <v>18.000012000007999</v>
      </c>
      <c r="V10" s="7">
        <f t="shared" si="0"/>
        <v>270</v>
      </c>
      <c r="W10" s="6">
        <f t="shared" si="4"/>
        <v>18.000012000007999</v>
      </c>
      <c r="X10" s="7">
        <f t="shared" si="5"/>
        <v>6</v>
      </c>
      <c r="Y10" s="1">
        <f t="shared" si="1"/>
        <v>15</v>
      </c>
      <c r="Z10" s="1">
        <f t="shared" si="6"/>
        <v>14.99999</v>
      </c>
      <c r="AA10" s="13">
        <f t="shared" si="7"/>
        <v>18.000012000007999</v>
      </c>
      <c r="AB10" s="7">
        <f t="shared" si="2"/>
        <v>2</v>
      </c>
      <c r="AC10" s="7">
        <f>IF(COUNTIF($AB$5:AB10,AB10)=1,AB10,"")</f>
        <v>2</v>
      </c>
      <c r="AD10" s="7">
        <f>COUNT($AC$5:AC10)</f>
        <v>6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ht="20.25" thickBot="1" x14ac:dyDescent="0.45">
      <c r="A11" s="8"/>
      <c r="B11" s="21">
        <v>7</v>
      </c>
      <c r="C11" s="64" t="s">
        <v>58</v>
      </c>
      <c r="D11" s="67" t="s">
        <v>59</v>
      </c>
      <c r="E11" s="20">
        <v>14</v>
      </c>
      <c r="F11" s="20">
        <v>17</v>
      </c>
      <c r="G11" s="20">
        <v>11</v>
      </c>
      <c r="H11" s="20">
        <v>10</v>
      </c>
      <c r="I11" s="20">
        <v>10</v>
      </c>
      <c r="J11" s="19">
        <v>7</v>
      </c>
      <c r="K11" s="19">
        <v>20</v>
      </c>
      <c r="L11" s="19">
        <v>16</v>
      </c>
      <c r="M11" s="19">
        <v>18</v>
      </c>
      <c r="N11" s="19">
        <v>18</v>
      </c>
      <c r="O11" s="19">
        <v>16</v>
      </c>
      <c r="P11" s="19">
        <v>17</v>
      </c>
      <c r="Q11" s="19">
        <v>17</v>
      </c>
      <c r="R11" s="19">
        <v>19</v>
      </c>
      <c r="S11" s="19">
        <v>18</v>
      </c>
      <c r="T11" s="19"/>
      <c r="U11" s="6">
        <f t="shared" si="3"/>
        <v>15.200010133340088</v>
      </c>
      <c r="V11" s="7">
        <f t="shared" si="0"/>
        <v>228</v>
      </c>
      <c r="W11" s="6">
        <f t="shared" si="4"/>
        <v>15.200010133340088</v>
      </c>
      <c r="X11" s="7">
        <f t="shared" si="5"/>
        <v>7</v>
      </c>
      <c r="Y11" s="1">
        <f t="shared" si="1"/>
        <v>15</v>
      </c>
      <c r="Z11" s="1">
        <f t="shared" si="6"/>
        <v>14.99999</v>
      </c>
      <c r="AA11" s="13">
        <f t="shared" si="7"/>
        <v>15.200010133340088</v>
      </c>
      <c r="AB11" s="7">
        <f t="shared" si="2"/>
        <v>16</v>
      </c>
      <c r="AC11" s="7">
        <f>IF(COUNTIF($AB$5:AB11,AB11)=1,AB11,"")</f>
        <v>16</v>
      </c>
      <c r="AD11" s="7">
        <f>COUNT($AC$5:AC11)</f>
        <v>7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20.25" thickBot="1" x14ac:dyDescent="0.45">
      <c r="A12" s="8"/>
      <c r="B12" s="37">
        <v>8</v>
      </c>
      <c r="C12" s="64" t="s">
        <v>60</v>
      </c>
      <c r="D12" s="67" t="s">
        <v>61</v>
      </c>
      <c r="E12" s="39">
        <v>14</v>
      </c>
      <c r="F12" s="39">
        <v>15</v>
      </c>
      <c r="G12" s="39">
        <v>8</v>
      </c>
      <c r="H12" s="39">
        <v>10</v>
      </c>
      <c r="I12" s="39">
        <v>10</v>
      </c>
      <c r="J12" s="40">
        <v>4</v>
      </c>
      <c r="K12" s="40">
        <v>20</v>
      </c>
      <c r="L12" s="40">
        <v>13</v>
      </c>
      <c r="M12" s="40">
        <v>18</v>
      </c>
      <c r="N12" s="40">
        <v>19</v>
      </c>
      <c r="O12" s="40">
        <v>15</v>
      </c>
      <c r="P12" s="40">
        <v>15</v>
      </c>
      <c r="Q12" s="40">
        <v>14</v>
      </c>
      <c r="R12" s="40">
        <v>17</v>
      </c>
      <c r="S12" s="40">
        <v>17</v>
      </c>
      <c r="T12" s="40"/>
      <c r="U12" s="6">
        <f t="shared" si="3"/>
        <v>13.933342622228414</v>
      </c>
      <c r="V12" s="7">
        <f t="shared" si="0"/>
        <v>209</v>
      </c>
      <c r="W12" s="6">
        <f t="shared" si="4"/>
        <v>13.933342622228414</v>
      </c>
      <c r="X12" s="7">
        <f t="shared" si="5"/>
        <v>8</v>
      </c>
      <c r="Y12" s="1">
        <f t="shared" si="1"/>
        <v>15</v>
      </c>
      <c r="Z12" s="1">
        <f t="shared" si="6"/>
        <v>14.99999</v>
      </c>
      <c r="AA12" s="13">
        <f t="shared" si="7"/>
        <v>13.933342622228414</v>
      </c>
      <c r="AB12" s="7">
        <f t="shared" si="2"/>
        <v>20</v>
      </c>
      <c r="AC12" s="7">
        <f>IF(COUNTIF($AB$5:AB12,AB12)=1,AB12,"")</f>
        <v>20</v>
      </c>
      <c r="AD12" s="7">
        <f>COUNT($AC$5:AC12)</f>
        <v>8</v>
      </c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</row>
    <row r="13" spans="1:255" ht="20.25" thickBot="1" x14ac:dyDescent="0.45">
      <c r="A13" s="8"/>
      <c r="B13" s="21">
        <v>9</v>
      </c>
      <c r="C13" s="64" t="s">
        <v>62</v>
      </c>
      <c r="D13" s="67" t="s">
        <v>63</v>
      </c>
      <c r="E13" s="20">
        <v>14</v>
      </c>
      <c r="F13" s="20">
        <v>18</v>
      </c>
      <c r="G13" s="20">
        <v>8</v>
      </c>
      <c r="H13" s="20">
        <v>12</v>
      </c>
      <c r="I13" s="20">
        <v>16</v>
      </c>
      <c r="J13" s="19">
        <v>6</v>
      </c>
      <c r="K13" s="19">
        <v>20</v>
      </c>
      <c r="L13" s="19">
        <v>13</v>
      </c>
      <c r="M13" s="19">
        <v>18</v>
      </c>
      <c r="N13" s="19">
        <v>18</v>
      </c>
      <c r="O13" s="19">
        <v>15</v>
      </c>
      <c r="P13" s="19">
        <v>17</v>
      </c>
      <c r="Q13" s="19">
        <v>16</v>
      </c>
      <c r="R13" s="19">
        <v>17</v>
      </c>
      <c r="S13" s="19">
        <v>19</v>
      </c>
      <c r="T13" s="19"/>
      <c r="U13" s="6">
        <f t="shared" si="3"/>
        <v>15.133343422228947</v>
      </c>
      <c r="V13" s="7">
        <f t="shared" si="0"/>
        <v>227</v>
      </c>
      <c r="W13" s="6">
        <f t="shared" si="4"/>
        <v>15.133343422228947</v>
      </c>
      <c r="X13" s="7">
        <f t="shared" si="5"/>
        <v>9</v>
      </c>
      <c r="Y13" s="1">
        <f t="shared" si="1"/>
        <v>15</v>
      </c>
      <c r="Z13" s="1">
        <f t="shared" si="6"/>
        <v>14.99999</v>
      </c>
      <c r="AA13" s="13">
        <f t="shared" si="7"/>
        <v>15.133343422228947</v>
      </c>
      <c r="AB13" s="7">
        <f t="shared" si="2"/>
        <v>17</v>
      </c>
      <c r="AC13" s="7">
        <f>IF(COUNTIF($AB$5:AB13,AB13)=1,AB13,"")</f>
        <v>17</v>
      </c>
      <c r="AD13" s="7">
        <f>COUNT($AC$5:AC13)</f>
        <v>9</v>
      </c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</row>
    <row r="14" spans="1:255" ht="20.25" thickBot="1" x14ac:dyDescent="0.45">
      <c r="A14" s="8"/>
      <c r="B14" s="37">
        <v>10</v>
      </c>
      <c r="C14" s="64" t="s">
        <v>64</v>
      </c>
      <c r="D14" s="67" t="s">
        <v>65</v>
      </c>
      <c r="E14" s="39">
        <v>16</v>
      </c>
      <c r="F14" s="39">
        <v>15</v>
      </c>
      <c r="G14" s="39">
        <v>13</v>
      </c>
      <c r="H14" s="39">
        <v>12</v>
      </c>
      <c r="I14" s="39">
        <v>12</v>
      </c>
      <c r="J14" s="40">
        <v>7</v>
      </c>
      <c r="K14" s="40">
        <v>20</v>
      </c>
      <c r="L14" s="40">
        <v>18</v>
      </c>
      <c r="M14" s="40">
        <v>18</v>
      </c>
      <c r="N14" s="40">
        <v>19</v>
      </c>
      <c r="O14" s="40">
        <v>14</v>
      </c>
      <c r="P14" s="40">
        <v>16</v>
      </c>
      <c r="Q14" s="40">
        <v>15</v>
      </c>
      <c r="R14" s="40">
        <v>17</v>
      </c>
      <c r="S14" s="40">
        <v>18</v>
      </c>
      <c r="T14" s="40"/>
      <c r="U14" s="6">
        <f t="shared" si="3"/>
        <v>15.33334355556237</v>
      </c>
      <c r="V14" s="7">
        <f t="shared" si="0"/>
        <v>230</v>
      </c>
      <c r="W14" s="6">
        <f t="shared" si="4"/>
        <v>15.33334355556237</v>
      </c>
      <c r="X14" s="7">
        <f t="shared" si="5"/>
        <v>10</v>
      </c>
      <c r="Y14" s="1">
        <f t="shared" si="1"/>
        <v>15</v>
      </c>
      <c r="Z14" s="1">
        <f t="shared" si="6"/>
        <v>14.99999</v>
      </c>
      <c r="AA14" s="13">
        <f t="shared" si="7"/>
        <v>15.33334355556237</v>
      </c>
      <c r="AB14" s="7">
        <f t="shared" si="2"/>
        <v>15</v>
      </c>
      <c r="AC14" s="7">
        <f>IF(COUNTIF($AB$5:AB14,AB14)=1,AB14,"")</f>
        <v>15</v>
      </c>
      <c r="AD14" s="7">
        <f>COUNT($AC$5:AC14)</f>
        <v>10</v>
      </c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</row>
    <row r="15" spans="1:255" ht="20.25" thickBot="1" x14ac:dyDescent="0.45">
      <c r="A15" s="8"/>
      <c r="B15" s="21">
        <v>11</v>
      </c>
      <c r="C15" s="64" t="s">
        <v>66</v>
      </c>
      <c r="D15" s="67" t="s">
        <v>67</v>
      </c>
      <c r="E15" s="19">
        <v>14</v>
      </c>
      <c r="F15" s="19">
        <v>20</v>
      </c>
      <c r="G15" s="19">
        <v>17</v>
      </c>
      <c r="H15" s="19">
        <v>17</v>
      </c>
      <c r="I15" s="19">
        <v>16</v>
      </c>
      <c r="J15" s="19">
        <v>9</v>
      </c>
      <c r="K15" s="19">
        <v>20</v>
      </c>
      <c r="L15" s="19">
        <v>19</v>
      </c>
      <c r="M15" s="19">
        <v>18</v>
      </c>
      <c r="N15" s="19">
        <v>20</v>
      </c>
      <c r="O15" s="19">
        <v>16</v>
      </c>
      <c r="P15" s="19">
        <v>19</v>
      </c>
      <c r="Q15" s="19">
        <v>19</v>
      </c>
      <c r="R15" s="19">
        <v>20</v>
      </c>
      <c r="S15" s="19">
        <v>17</v>
      </c>
      <c r="T15" s="19"/>
      <c r="U15" s="6">
        <f t="shared" si="3"/>
        <v>17.400011600007733</v>
      </c>
      <c r="V15" s="7">
        <f t="shared" si="0"/>
        <v>261</v>
      </c>
      <c r="W15" s="6">
        <f t="shared" si="4"/>
        <v>17.400011600007733</v>
      </c>
      <c r="X15" s="7">
        <f t="shared" si="5"/>
        <v>11</v>
      </c>
      <c r="Y15" s="1">
        <f t="shared" si="1"/>
        <v>15</v>
      </c>
      <c r="Z15" s="1">
        <f t="shared" si="6"/>
        <v>14.99999</v>
      </c>
      <c r="AA15" s="13">
        <f t="shared" si="7"/>
        <v>17.400011600007733</v>
      </c>
      <c r="AB15" s="7">
        <f t="shared" si="2"/>
        <v>5</v>
      </c>
      <c r="AC15" s="7">
        <f>IF(COUNTIF($AB$5:AB15,AB15)=1,AB15,"")</f>
        <v>5</v>
      </c>
      <c r="AD15" s="7">
        <f>COUNT($AC$5:AC15)</f>
        <v>11</v>
      </c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</row>
    <row r="16" spans="1:255" ht="20.25" thickBot="1" x14ac:dyDescent="0.45">
      <c r="A16" s="8"/>
      <c r="B16" s="37">
        <v>12</v>
      </c>
      <c r="C16" s="64" t="s">
        <v>68</v>
      </c>
      <c r="D16" s="67" t="s">
        <v>69</v>
      </c>
      <c r="E16" s="39">
        <v>18</v>
      </c>
      <c r="F16" s="39">
        <v>17</v>
      </c>
      <c r="G16" s="39">
        <v>14</v>
      </c>
      <c r="H16" s="39">
        <v>11</v>
      </c>
      <c r="I16" s="39">
        <v>17</v>
      </c>
      <c r="J16" s="40">
        <v>7</v>
      </c>
      <c r="K16" s="40">
        <v>20</v>
      </c>
      <c r="L16" s="40">
        <v>18</v>
      </c>
      <c r="M16" s="40">
        <v>18</v>
      </c>
      <c r="N16" s="40">
        <v>19</v>
      </c>
      <c r="O16" s="40">
        <v>17</v>
      </c>
      <c r="P16" s="40">
        <v>19</v>
      </c>
      <c r="Q16" s="40">
        <v>19</v>
      </c>
      <c r="R16" s="40">
        <v>20</v>
      </c>
      <c r="S16" s="40">
        <v>19</v>
      </c>
      <c r="T16" s="40"/>
      <c r="U16" s="6">
        <f t="shared" si="3"/>
        <v>16.866677911118607</v>
      </c>
      <c r="V16" s="7">
        <f t="shared" si="0"/>
        <v>253</v>
      </c>
      <c r="W16" s="6">
        <f t="shared" si="4"/>
        <v>16.866677911118607</v>
      </c>
      <c r="X16" s="7">
        <f t="shared" si="5"/>
        <v>12</v>
      </c>
      <c r="Y16" s="1">
        <f t="shared" si="1"/>
        <v>15</v>
      </c>
      <c r="Z16" s="1">
        <f t="shared" si="6"/>
        <v>14.99999</v>
      </c>
      <c r="AA16" s="13">
        <f t="shared" si="7"/>
        <v>16.866677911118607</v>
      </c>
      <c r="AB16" s="7">
        <f t="shared" si="2"/>
        <v>7</v>
      </c>
      <c r="AC16" s="7">
        <f>IF(COUNTIF($AB$5:AB16,AB16)=1,AB16,"")</f>
        <v>7</v>
      </c>
      <c r="AD16" s="7">
        <f>COUNT($AC$5:AC16)</f>
        <v>12</v>
      </c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</row>
    <row r="17" spans="1:255" ht="20.25" thickBot="1" x14ac:dyDescent="0.45">
      <c r="A17" s="8"/>
      <c r="B17" s="21">
        <v>13</v>
      </c>
      <c r="C17" s="64" t="s">
        <v>70</v>
      </c>
      <c r="D17" s="67" t="s">
        <v>71</v>
      </c>
      <c r="E17" s="19">
        <v>16</v>
      </c>
      <c r="F17" s="19">
        <v>20</v>
      </c>
      <c r="G17" s="19">
        <v>17</v>
      </c>
      <c r="H17" s="19">
        <v>17</v>
      </c>
      <c r="I17" s="19">
        <v>18</v>
      </c>
      <c r="J17" s="19">
        <v>20</v>
      </c>
      <c r="K17" s="19">
        <v>20</v>
      </c>
      <c r="L17" s="19">
        <v>20</v>
      </c>
      <c r="M17" s="19">
        <v>18</v>
      </c>
      <c r="N17" s="19">
        <v>20</v>
      </c>
      <c r="O17" s="19">
        <v>16</v>
      </c>
      <c r="P17" s="19">
        <v>20</v>
      </c>
      <c r="Q17" s="19">
        <v>20</v>
      </c>
      <c r="R17" s="19">
        <v>17</v>
      </c>
      <c r="S17" s="19">
        <v>20</v>
      </c>
      <c r="T17" s="19"/>
      <c r="U17" s="6">
        <f t="shared" si="3"/>
        <v>18.600012400008268</v>
      </c>
      <c r="V17" s="7">
        <f t="shared" si="0"/>
        <v>279</v>
      </c>
      <c r="W17" s="6">
        <f t="shared" si="4"/>
        <v>18.600012400008268</v>
      </c>
      <c r="X17" s="7">
        <f t="shared" si="5"/>
        <v>13</v>
      </c>
      <c r="Y17" s="1">
        <f t="shared" si="1"/>
        <v>15</v>
      </c>
      <c r="Z17" s="1">
        <f t="shared" si="6"/>
        <v>14.99999</v>
      </c>
      <c r="AA17" s="13">
        <f t="shared" si="7"/>
        <v>18.600012400008268</v>
      </c>
      <c r="AB17" s="7">
        <f t="shared" si="2"/>
        <v>1</v>
      </c>
      <c r="AC17" s="7">
        <f>IF(COUNTIF($AB$5:AB17,AB17)=1,AB17,"")</f>
        <v>1</v>
      </c>
      <c r="AD17" s="7">
        <f>COUNT($AC$5:AC17)</f>
        <v>13</v>
      </c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</row>
    <row r="18" spans="1:255" ht="20.25" thickBot="1" x14ac:dyDescent="0.45">
      <c r="A18" s="8"/>
      <c r="B18" s="37">
        <v>14</v>
      </c>
      <c r="C18" s="64" t="s">
        <v>72</v>
      </c>
      <c r="D18" s="67" t="s">
        <v>73</v>
      </c>
      <c r="E18" s="39">
        <v>14</v>
      </c>
      <c r="F18" s="39">
        <v>17</v>
      </c>
      <c r="G18" s="39">
        <v>11</v>
      </c>
      <c r="H18" s="39">
        <v>10</v>
      </c>
      <c r="I18" s="39">
        <v>18</v>
      </c>
      <c r="J18" s="40">
        <v>13</v>
      </c>
      <c r="K18" s="40">
        <v>20</v>
      </c>
      <c r="L18" s="40">
        <v>17</v>
      </c>
      <c r="M18" s="40">
        <v>18</v>
      </c>
      <c r="N18" s="40">
        <v>19</v>
      </c>
      <c r="O18" s="40">
        <v>16</v>
      </c>
      <c r="P18" s="40">
        <v>14</v>
      </c>
      <c r="Q18" s="40">
        <v>16</v>
      </c>
      <c r="R18" s="40">
        <v>17</v>
      </c>
      <c r="S18" s="40">
        <v>18</v>
      </c>
      <c r="T18" s="40"/>
      <c r="U18" s="6">
        <f t="shared" si="3"/>
        <v>15.866677244451497</v>
      </c>
      <c r="V18" s="7">
        <f t="shared" si="0"/>
        <v>238</v>
      </c>
      <c r="W18" s="6">
        <f t="shared" si="4"/>
        <v>15.866677244451497</v>
      </c>
      <c r="X18" s="7">
        <f t="shared" si="5"/>
        <v>13</v>
      </c>
      <c r="Y18" s="1">
        <f t="shared" si="1"/>
        <v>15</v>
      </c>
      <c r="Z18" s="1">
        <f t="shared" si="6"/>
        <v>14.99999</v>
      </c>
      <c r="AA18" s="13">
        <f t="shared" si="7"/>
        <v>15.866677244451497</v>
      </c>
      <c r="AB18" s="7">
        <f t="shared" si="2"/>
        <v>10</v>
      </c>
      <c r="AC18" s="7" t="str">
        <f>IF(COUNTIF($AB$5:AB18,AB18)=1,AB18,"")</f>
        <v/>
      </c>
      <c r="AD18" s="7">
        <f>COUNT($AC$5:AC18)</f>
        <v>13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</row>
    <row r="19" spans="1:255" ht="20.25" thickBot="1" x14ac:dyDescent="0.45">
      <c r="A19" s="8"/>
      <c r="B19" s="21">
        <v>15</v>
      </c>
      <c r="C19" s="64" t="s">
        <v>74</v>
      </c>
      <c r="D19" s="67" t="s">
        <v>75</v>
      </c>
      <c r="E19" s="19">
        <v>14</v>
      </c>
      <c r="F19" s="19">
        <v>19</v>
      </c>
      <c r="G19" s="19">
        <v>12</v>
      </c>
      <c r="H19" s="19">
        <v>11</v>
      </c>
      <c r="I19" s="19">
        <v>15</v>
      </c>
      <c r="J19" s="19">
        <v>14</v>
      </c>
      <c r="K19" s="19">
        <v>20</v>
      </c>
      <c r="L19" s="19">
        <v>15</v>
      </c>
      <c r="M19" s="19">
        <v>18</v>
      </c>
      <c r="N19" s="19">
        <v>19</v>
      </c>
      <c r="O19" s="19">
        <v>19</v>
      </c>
      <c r="P19" s="19">
        <v>15</v>
      </c>
      <c r="Q19" s="19">
        <v>16</v>
      </c>
      <c r="R19" s="19">
        <v>19</v>
      </c>
      <c r="S19" s="19">
        <v>19</v>
      </c>
      <c r="T19" s="19"/>
      <c r="U19" s="6">
        <f t="shared" si="3"/>
        <v>16.333344222229481</v>
      </c>
      <c r="V19" s="7">
        <f t="shared" si="0"/>
        <v>245</v>
      </c>
      <c r="W19" s="6">
        <f t="shared" si="4"/>
        <v>16.333344222229481</v>
      </c>
      <c r="X19" s="7">
        <f t="shared" si="5"/>
        <v>14</v>
      </c>
      <c r="Y19" s="1">
        <f t="shared" si="1"/>
        <v>15</v>
      </c>
      <c r="Z19" s="1">
        <f t="shared" si="6"/>
        <v>14.99999</v>
      </c>
      <c r="AA19" s="13">
        <f t="shared" si="7"/>
        <v>16.333344222229481</v>
      </c>
      <c r="AB19" s="7">
        <f t="shared" si="2"/>
        <v>9</v>
      </c>
      <c r="AC19" s="7">
        <f>IF(COUNTIF($AB$5:AB19,AB19)=1,AB19,"")</f>
        <v>9</v>
      </c>
      <c r="AD19" s="7">
        <f>COUNT($AC$5:AC19)</f>
        <v>14</v>
      </c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</row>
    <row r="20" spans="1:255" ht="20.25" thickBot="1" x14ac:dyDescent="0.45">
      <c r="A20" s="8"/>
      <c r="B20" s="37">
        <v>16</v>
      </c>
      <c r="C20" s="64" t="s">
        <v>62</v>
      </c>
      <c r="D20" s="67" t="s">
        <v>76</v>
      </c>
      <c r="E20" s="39">
        <v>16</v>
      </c>
      <c r="F20" s="39">
        <v>20</v>
      </c>
      <c r="G20" s="39">
        <v>11</v>
      </c>
      <c r="H20" s="39">
        <v>14</v>
      </c>
      <c r="I20" s="39">
        <v>15</v>
      </c>
      <c r="J20" s="40">
        <v>18</v>
      </c>
      <c r="K20" s="40">
        <v>20</v>
      </c>
      <c r="L20" s="40">
        <v>20</v>
      </c>
      <c r="M20" s="40">
        <v>18</v>
      </c>
      <c r="N20" s="40">
        <v>20</v>
      </c>
      <c r="O20" s="40">
        <v>15</v>
      </c>
      <c r="P20" s="40">
        <v>20</v>
      </c>
      <c r="Q20" s="40">
        <v>20</v>
      </c>
      <c r="R20" s="40">
        <v>19</v>
      </c>
      <c r="S20" s="40">
        <v>20</v>
      </c>
      <c r="T20" s="40"/>
      <c r="U20" s="6">
        <f t="shared" si="3"/>
        <v>17.733345155563438</v>
      </c>
      <c r="V20" s="7">
        <f t="shared" si="0"/>
        <v>266</v>
      </c>
      <c r="W20" s="6">
        <f t="shared" si="4"/>
        <v>17.733345155563438</v>
      </c>
      <c r="X20" s="7">
        <f t="shared" si="5"/>
        <v>14</v>
      </c>
      <c r="Y20" s="1">
        <f t="shared" si="1"/>
        <v>15</v>
      </c>
      <c r="Z20" s="1">
        <f t="shared" si="6"/>
        <v>14.99999</v>
      </c>
      <c r="AA20" s="13">
        <f t="shared" si="7"/>
        <v>17.733345155563438</v>
      </c>
      <c r="AB20" s="7">
        <f t="shared" si="2"/>
        <v>3</v>
      </c>
      <c r="AC20" s="7" t="str">
        <f>IF(COUNTIF($AB$5:AB20,AB20)=1,AB20,"")</f>
        <v/>
      </c>
      <c r="AD20" s="7">
        <f>COUNT($AC$5:AC20)</f>
        <v>14</v>
      </c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</row>
    <row r="21" spans="1:255" ht="20.25" thickBot="1" x14ac:dyDescent="0.45">
      <c r="A21" s="8"/>
      <c r="B21" s="21">
        <v>17</v>
      </c>
      <c r="C21" s="65" t="s">
        <v>77</v>
      </c>
      <c r="D21" s="67" t="s">
        <v>78</v>
      </c>
      <c r="E21" s="19">
        <v>15</v>
      </c>
      <c r="F21" s="19">
        <v>20</v>
      </c>
      <c r="G21" s="19">
        <v>13</v>
      </c>
      <c r="H21" s="19">
        <v>12</v>
      </c>
      <c r="I21" s="19">
        <v>14</v>
      </c>
      <c r="J21" s="19">
        <v>6</v>
      </c>
      <c r="K21" s="19">
        <v>20</v>
      </c>
      <c r="L21" s="19">
        <v>13</v>
      </c>
      <c r="M21" s="19">
        <v>18</v>
      </c>
      <c r="N21" s="19">
        <v>19</v>
      </c>
      <c r="O21" s="19">
        <v>16</v>
      </c>
      <c r="P21" s="19">
        <v>17</v>
      </c>
      <c r="Q21" s="19">
        <v>17</v>
      </c>
      <c r="R21" s="19">
        <v>18</v>
      </c>
      <c r="S21" s="19">
        <v>19</v>
      </c>
      <c r="T21" s="19"/>
      <c r="U21" s="6">
        <f t="shared" si="3"/>
        <v>15.800010533340355</v>
      </c>
      <c r="V21" s="7">
        <f t="shared" si="0"/>
        <v>237</v>
      </c>
      <c r="W21" s="6">
        <f t="shared" si="4"/>
        <v>15.800010533340355</v>
      </c>
      <c r="X21" s="7">
        <f t="shared" si="5"/>
        <v>14</v>
      </c>
      <c r="Y21" s="1">
        <f t="shared" si="1"/>
        <v>15</v>
      </c>
      <c r="Z21" s="1">
        <f t="shared" si="6"/>
        <v>14.99999</v>
      </c>
      <c r="AA21" s="13">
        <f t="shared" si="7"/>
        <v>15.800010533340355</v>
      </c>
      <c r="AB21" s="7">
        <f t="shared" si="2"/>
        <v>12</v>
      </c>
      <c r="AC21" s="7" t="str">
        <f>IF(COUNTIF($AB$5:AB21,AB21)=1,AB21,"")</f>
        <v/>
      </c>
      <c r="AD21" s="7">
        <f>COUNT($AC$5:AC21)</f>
        <v>14</v>
      </c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</row>
    <row r="22" spans="1:255" ht="20.25" thickBot="1" x14ac:dyDescent="0.45">
      <c r="A22" s="8"/>
      <c r="B22" s="37">
        <v>18</v>
      </c>
      <c r="C22" s="68" t="s">
        <v>79</v>
      </c>
      <c r="D22" s="67" t="s">
        <v>80</v>
      </c>
      <c r="E22" s="39">
        <v>16</v>
      </c>
      <c r="F22" s="39">
        <v>18</v>
      </c>
      <c r="G22" s="39">
        <v>13</v>
      </c>
      <c r="H22" s="39">
        <v>8</v>
      </c>
      <c r="I22" s="39">
        <v>15</v>
      </c>
      <c r="J22" s="40">
        <v>17</v>
      </c>
      <c r="K22" s="40">
        <v>20</v>
      </c>
      <c r="L22" s="40">
        <v>17</v>
      </c>
      <c r="M22" s="40">
        <v>18</v>
      </c>
      <c r="N22" s="40">
        <v>20</v>
      </c>
      <c r="O22" s="40">
        <v>16</v>
      </c>
      <c r="P22" s="40">
        <v>19</v>
      </c>
      <c r="Q22" s="40">
        <v>19</v>
      </c>
      <c r="R22" s="40">
        <v>18</v>
      </c>
      <c r="S22" s="40">
        <v>20</v>
      </c>
      <c r="T22" s="40"/>
      <c r="U22" s="6">
        <f t="shared" si="3"/>
        <v>16.933344622229747</v>
      </c>
      <c r="V22" s="7">
        <f t="shared" si="0"/>
        <v>254</v>
      </c>
      <c r="W22" s="6">
        <f t="shared" si="4"/>
        <v>16.933344622229747</v>
      </c>
      <c r="X22" s="7">
        <f t="shared" si="5"/>
        <v>15</v>
      </c>
      <c r="Y22" s="1">
        <f t="shared" si="1"/>
        <v>15</v>
      </c>
      <c r="Z22" s="1">
        <f t="shared" si="6"/>
        <v>14.99999</v>
      </c>
      <c r="AA22" s="13">
        <f t="shared" si="7"/>
        <v>16.933344622229747</v>
      </c>
      <c r="AB22" s="7">
        <f t="shared" si="2"/>
        <v>6</v>
      </c>
      <c r="AC22" s="7">
        <f>IF(COUNTIF($AB$5:AB22,AB22)=1,AB22,"")</f>
        <v>6</v>
      </c>
      <c r="AD22" s="7">
        <f>COUNT($AC$5:AC22)</f>
        <v>15</v>
      </c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</row>
    <row r="23" spans="1:255" ht="20.25" thickBot="1" x14ac:dyDescent="0.45">
      <c r="A23" s="8"/>
      <c r="B23" s="21">
        <v>19</v>
      </c>
      <c r="C23" s="69" t="s">
        <v>62</v>
      </c>
      <c r="D23" s="67" t="s">
        <v>81</v>
      </c>
      <c r="E23" s="19">
        <v>16</v>
      </c>
      <c r="F23" s="19">
        <v>20</v>
      </c>
      <c r="G23" s="19">
        <v>11</v>
      </c>
      <c r="H23" s="19">
        <v>12</v>
      </c>
      <c r="I23" s="19">
        <v>15</v>
      </c>
      <c r="J23" s="19">
        <v>14</v>
      </c>
      <c r="K23" s="19">
        <v>20</v>
      </c>
      <c r="L23" s="19">
        <v>19</v>
      </c>
      <c r="M23" s="19">
        <v>18</v>
      </c>
      <c r="N23" s="19">
        <v>20</v>
      </c>
      <c r="O23" s="19">
        <v>17</v>
      </c>
      <c r="P23" s="19">
        <v>17</v>
      </c>
      <c r="Q23" s="19">
        <v>17</v>
      </c>
      <c r="R23" s="19">
        <v>18</v>
      </c>
      <c r="S23" s="19">
        <v>19</v>
      </c>
      <c r="T23" s="19"/>
      <c r="U23" s="6">
        <f t="shared" si="3"/>
        <v>16.866677911118607</v>
      </c>
      <c r="V23" s="7">
        <f t="shared" si="0"/>
        <v>253</v>
      </c>
      <c r="W23" s="6">
        <f t="shared" si="4"/>
        <v>16.866677911118607</v>
      </c>
      <c r="X23" s="7">
        <f t="shared" si="5"/>
        <v>15</v>
      </c>
      <c r="Y23" s="1">
        <f t="shared" si="1"/>
        <v>15</v>
      </c>
      <c r="Z23" s="1">
        <f t="shared" si="6"/>
        <v>14.99999</v>
      </c>
      <c r="AA23" s="13">
        <f t="shared" si="7"/>
        <v>16.866677911118607</v>
      </c>
      <c r="AB23" s="7">
        <f t="shared" si="2"/>
        <v>7</v>
      </c>
      <c r="AC23" s="7" t="str">
        <f>IF(COUNTIF($AB$5:AB23,AB23)=1,AB23,"")</f>
        <v/>
      </c>
      <c r="AD23" s="7">
        <f>COUNT($AC$5:AC23)</f>
        <v>15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</row>
    <row r="24" spans="1:255" ht="20.25" thickBot="1" x14ac:dyDescent="0.5">
      <c r="A24" s="8"/>
      <c r="B24" s="37">
        <v>20</v>
      </c>
      <c r="C24" s="38" t="s">
        <v>82</v>
      </c>
      <c r="D24" s="70" t="s">
        <v>83</v>
      </c>
      <c r="E24" s="39">
        <v>16</v>
      </c>
      <c r="F24" s="39">
        <v>17</v>
      </c>
      <c r="G24" s="39">
        <v>10</v>
      </c>
      <c r="H24" s="39">
        <v>10</v>
      </c>
      <c r="I24" s="39">
        <v>14</v>
      </c>
      <c r="J24" s="40">
        <v>7</v>
      </c>
      <c r="K24" s="40">
        <v>20</v>
      </c>
      <c r="L24" s="40">
        <v>17</v>
      </c>
      <c r="M24" s="40">
        <v>18</v>
      </c>
      <c r="N24" s="40">
        <v>20</v>
      </c>
      <c r="O24" s="40">
        <v>16</v>
      </c>
      <c r="P24" s="40">
        <v>16</v>
      </c>
      <c r="Q24" s="40">
        <v>19</v>
      </c>
      <c r="R24" s="40">
        <v>18</v>
      </c>
      <c r="S24" s="40">
        <v>19</v>
      </c>
      <c r="T24" s="40"/>
      <c r="U24" s="6">
        <f t="shared" si="3"/>
        <v>15.800010533340355</v>
      </c>
      <c r="V24" s="7">
        <f t="shared" si="0"/>
        <v>237</v>
      </c>
      <c r="W24" s="6">
        <f t="shared" si="4"/>
        <v>15.800010533340355</v>
      </c>
      <c r="X24" s="7">
        <f t="shared" si="5"/>
        <v>15</v>
      </c>
      <c r="Y24" s="1">
        <f t="shared" si="1"/>
        <v>15</v>
      </c>
      <c r="Z24" s="1">
        <f t="shared" si="6"/>
        <v>14.99999</v>
      </c>
      <c r="AA24" s="13">
        <f t="shared" si="7"/>
        <v>15.800010533340355</v>
      </c>
      <c r="AB24" s="7">
        <f t="shared" si="2"/>
        <v>12</v>
      </c>
      <c r="AC24" s="7" t="str">
        <f>IF(COUNTIF($AB$5:AB24,AB24)=1,AB24,"")</f>
        <v/>
      </c>
      <c r="AD24" s="7">
        <f>COUNT($AC$5:AC24)</f>
        <v>15</v>
      </c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</row>
    <row r="25" spans="1:255" s="22" customFormat="1" ht="20.25" thickBot="1" x14ac:dyDescent="0.6">
      <c r="A25" s="23"/>
      <c r="B25" s="81" t="s">
        <v>12</v>
      </c>
      <c r="C25" s="81"/>
      <c r="D25" s="82"/>
      <c r="E25" s="2">
        <f t="shared" ref="E25:J25" si="8">SUM(E5:E24)</f>
        <v>306</v>
      </c>
      <c r="F25" s="2">
        <f t="shared" si="8"/>
        <v>361</v>
      </c>
      <c r="G25" s="2">
        <f t="shared" si="8"/>
        <v>236</v>
      </c>
      <c r="H25" s="2">
        <f t="shared" si="8"/>
        <v>217</v>
      </c>
      <c r="I25" s="2">
        <f t="shared" si="8"/>
        <v>284</v>
      </c>
      <c r="J25" s="2">
        <f t="shared" si="8"/>
        <v>217</v>
      </c>
      <c r="K25" s="2">
        <v>400</v>
      </c>
      <c r="L25" s="2">
        <f>SUM(L5:L24)</f>
        <v>336</v>
      </c>
      <c r="M25" s="2">
        <f>SUM(M5:M24)</f>
        <v>360</v>
      </c>
      <c r="N25" s="2"/>
      <c r="O25" s="2">
        <f>SUM(O5:O24)</f>
        <v>324</v>
      </c>
      <c r="P25" s="2">
        <f>SUM(P5:P24)</f>
        <v>345</v>
      </c>
      <c r="Q25" s="2">
        <f>SUM(Q5:Q24)</f>
        <v>350</v>
      </c>
      <c r="R25" s="2">
        <f>SUM(R5:R24)</f>
        <v>363</v>
      </c>
      <c r="S25" s="2">
        <f>SUM(S5:S24)</f>
        <v>377</v>
      </c>
      <c r="T25" s="2"/>
      <c r="U25" s="6">
        <f t="shared" si="3"/>
        <v>16.203333333333333</v>
      </c>
      <c r="V25" s="2">
        <f>SUM(V5:V24)</f>
        <v>4861</v>
      </c>
      <c r="W25" s="14">
        <f>V25/V26</f>
        <v>16.203333333333333</v>
      </c>
      <c r="X25" s="1"/>
      <c r="Y25" s="1"/>
      <c r="Z25" s="1"/>
      <c r="AA25" s="1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s="22" customFormat="1" ht="19.5" x14ac:dyDescent="0.55000000000000004">
      <c r="A26" s="23"/>
      <c r="B26" s="83" t="s">
        <v>15</v>
      </c>
      <c r="C26" s="83"/>
      <c r="D26" s="83"/>
      <c r="E26" s="26">
        <f t="shared" ref="E26:J26" si="9">COUNTIF(E5:E24,"&gt;0")</f>
        <v>20</v>
      </c>
      <c r="F26" s="26">
        <f t="shared" si="9"/>
        <v>20</v>
      </c>
      <c r="G26" s="26">
        <f t="shared" si="9"/>
        <v>20</v>
      </c>
      <c r="H26" s="26">
        <f t="shared" si="9"/>
        <v>20</v>
      </c>
      <c r="I26" s="26">
        <f t="shared" si="9"/>
        <v>20</v>
      </c>
      <c r="J26" s="26">
        <f t="shared" si="9"/>
        <v>20</v>
      </c>
      <c r="K26" s="26">
        <v>20</v>
      </c>
      <c r="L26" s="26">
        <f>COUNTIF(L5:L24,"&gt;0")</f>
        <v>20</v>
      </c>
      <c r="M26" s="26">
        <f>COUNTIF(M5:M24,"&gt;0")</f>
        <v>20</v>
      </c>
      <c r="N26" s="26">
        <v>20</v>
      </c>
      <c r="O26" s="26">
        <f>COUNTIF(O5:O24,"&gt;0")</f>
        <v>20</v>
      </c>
      <c r="P26" s="26">
        <f>COUNTIF(P5:P24,"&gt;0")</f>
        <v>20</v>
      </c>
      <c r="Q26" s="26">
        <f>COUNTIF(Q5:Q24,"&gt;0")</f>
        <v>20</v>
      </c>
      <c r="R26" s="26">
        <f>COUNTIF(R5:R24,"&gt;0")</f>
        <v>20</v>
      </c>
      <c r="S26" s="26">
        <f>COUNTIF(S5:S24,"&gt;0")</f>
        <v>20</v>
      </c>
      <c r="T26" s="26"/>
      <c r="U26" s="26"/>
      <c r="V26" s="26">
        <f>SUM(E26:T26)</f>
        <v>300</v>
      </c>
      <c r="W26" s="26"/>
      <c r="X26" s="26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</row>
    <row r="27" spans="1:255" ht="14.25" x14ac:dyDescent="0.2">
      <c r="A27" s="8"/>
      <c r="B27" s="8"/>
      <c r="C27" s="8"/>
      <c r="D27" s="8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6"/>
      <c r="V27" s="23"/>
      <c r="W27" s="23"/>
      <c r="X27" s="23"/>
      <c r="Y27" s="23"/>
      <c r="Z27" s="23"/>
      <c r="AA27" s="23"/>
      <c r="AB27" s="23"/>
      <c r="AC27" s="23"/>
      <c r="AD27" s="23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255" ht="14.25" x14ac:dyDescent="0.2">
      <c r="A28" s="8"/>
      <c r="B28" s="8"/>
      <c r="C28" s="8"/>
      <c r="D28" s="8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6"/>
      <c r="V28" s="23"/>
      <c r="W28" s="23"/>
      <c r="X28" s="23"/>
      <c r="Y28" s="23"/>
      <c r="Z28" s="23"/>
      <c r="AA28" s="23"/>
      <c r="AB28" s="23"/>
      <c r="AC28" s="23"/>
      <c r="AD28" s="23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255" ht="14.25" x14ac:dyDescent="0.2">
      <c r="A29" s="8"/>
      <c r="B29" s="8"/>
      <c r="C29" s="8"/>
      <c r="D29" s="8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6"/>
      <c r="V29" s="23"/>
      <c r="W29" s="23"/>
      <c r="X29" s="23"/>
      <c r="Y29" s="23"/>
      <c r="Z29" s="23"/>
      <c r="AA29" s="23"/>
      <c r="AB29" s="23"/>
      <c r="AC29" s="23"/>
      <c r="AD29" s="23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255" ht="14.2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</row>
    <row r="31" spans="1:255" ht="14.25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</row>
    <row r="32" spans="1:255" ht="14.2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255" ht="14.25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</row>
    <row r="34" spans="1:255" ht="14.2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</row>
    <row r="35" spans="1:255" ht="14.2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ht="14.2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</row>
    <row r="37" spans="1:255" ht="14.2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</row>
    <row r="38" spans="1:255" ht="14.2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</row>
    <row r="39" spans="1:255" ht="14.2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</row>
    <row r="40" spans="1:255" ht="14.2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</row>
    <row r="41" spans="1:255" ht="14.2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</row>
    <row r="42" spans="1:255" ht="14.2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</row>
    <row r="43" spans="1:255" ht="14.2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</row>
    <row r="44" spans="1:255" ht="14.2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</row>
    <row r="45" spans="1:255" ht="14.2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</row>
    <row r="46" spans="1:255" ht="14.2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ht="14.2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</row>
    <row r="48" spans="1:255" ht="14.2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</row>
    <row r="49" spans="1:255" ht="14.2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</row>
    <row r="50" spans="1:255" ht="14.2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</row>
    <row r="51" spans="1:255" ht="14.2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</row>
    <row r="52" spans="1:255" ht="14.2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</row>
    <row r="53" spans="1:255" ht="14.2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ht="14.2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</row>
    <row r="55" spans="1:255" ht="14.2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</row>
    <row r="56" spans="1:255" ht="14.2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</row>
    <row r="57" spans="1:255" ht="14.2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</row>
    <row r="58" spans="1:255" ht="14.2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</row>
    <row r="59" spans="1:255" ht="14.2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ht="14.2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</row>
    <row r="61" spans="1:255" ht="14.2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ht="14.2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</row>
    <row r="63" spans="1:255" ht="14.2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</row>
    <row r="64" spans="1:255" ht="14.2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ht="14.2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</row>
    <row r="66" spans="1:255" ht="14.2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</row>
    <row r="67" spans="1:255" ht="14.2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</row>
    <row r="68" spans="1:255" ht="14.2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ht="14.2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</row>
    <row r="70" spans="1:255" ht="14.2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</row>
    <row r="71" spans="1:255" ht="14.2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</row>
    <row r="72" spans="1:255" ht="14.2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</row>
    <row r="73" spans="1:255" ht="14.2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</row>
    <row r="74" spans="1:255" ht="14.2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ht="14.2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ht="14.2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ht="14.2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ht="14.2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ht="14.2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ht="14.2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ht="14.2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</row>
    <row r="82" spans="1:255" ht="14.2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</row>
    <row r="83" spans="1:255" ht="14.2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</row>
    <row r="84" spans="1:255" ht="14.2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</row>
    <row r="85" spans="1:255" ht="14.2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ht="14.2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ht="14.2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ht="14.2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ht="14.2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ht="14.2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</row>
    <row r="91" spans="1:255" ht="14.2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</row>
    <row r="92" spans="1:255" ht="14.2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</row>
    <row r="93" spans="1:255" ht="14.2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</row>
    <row r="94" spans="1:255" ht="14.2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</row>
    <row r="95" spans="1:255" ht="14.2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</row>
    <row r="96" spans="1:255" ht="14.2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</row>
    <row r="97" spans="1:255" ht="14.2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</row>
    <row r="98" spans="1:255" ht="14.2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</row>
    <row r="99" spans="1:255" ht="14.2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</row>
    <row r="100" spans="1:255" ht="14.2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</row>
    <row r="101" spans="1:255" ht="14.2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</row>
    <row r="102" spans="1:255" ht="14.2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</row>
    <row r="103" spans="1:255" ht="14.2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</row>
    <row r="104" spans="1:255" ht="14.2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</row>
    <row r="105" spans="1:255" ht="14.2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</row>
    <row r="106" spans="1:255" ht="14.2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</row>
    <row r="107" spans="1:255" ht="14.2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</row>
    <row r="108" spans="1:255" ht="14.2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</row>
    <row r="109" spans="1:255" ht="14.2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</row>
    <row r="110" spans="1:255" ht="14.2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</row>
    <row r="111" spans="1:255" ht="14.2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</row>
    <row r="112" spans="1:255" ht="14.2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</row>
    <row r="113" spans="1:255" ht="14.2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</row>
    <row r="114" spans="1:255" ht="14.2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</row>
    <row r="115" spans="1:255" ht="14.2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</row>
    <row r="116" spans="1:255" ht="14.2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</row>
    <row r="117" spans="1:255" ht="14.2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</row>
    <row r="118" spans="1:255" ht="14.2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</row>
    <row r="119" spans="1:255" ht="14.2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</row>
    <row r="120" spans="1:255" ht="14.2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</row>
    <row r="121" spans="1:255" ht="14.2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</row>
    <row r="122" spans="1:255" ht="14.2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</row>
    <row r="123" spans="1:255" ht="14.2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</row>
    <row r="124" spans="1:255" ht="14.2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</row>
    <row r="125" spans="1:255" ht="14.2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</row>
    <row r="126" spans="1:255" ht="14.2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</row>
    <row r="127" spans="1:255" ht="14.2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</row>
    <row r="128" spans="1:255" ht="14.2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</row>
    <row r="129" spans="1:255" ht="14.2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</row>
    <row r="130" spans="1:255" ht="14.2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</row>
    <row r="131" spans="1:255" ht="14.2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</row>
    <row r="132" spans="1:255" ht="14.2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</row>
    <row r="133" spans="1:255" ht="14.2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</row>
    <row r="134" spans="1:255" ht="14.2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</row>
    <row r="135" spans="1:255" ht="14.2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</row>
    <row r="136" spans="1:255" ht="14.2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</row>
    <row r="137" spans="1:255" ht="14.2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</row>
    <row r="138" spans="1:255" ht="14.2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</row>
    <row r="139" spans="1:255" ht="14.2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</row>
    <row r="140" spans="1:255" ht="14.2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</row>
    <row r="141" spans="1:255" ht="14.2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</row>
    <row r="142" spans="1:255" ht="14.2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</row>
    <row r="143" spans="1:255" ht="14.2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</row>
    <row r="144" spans="1:255" ht="14.2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</row>
    <row r="145" spans="1:255" ht="14.2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</row>
    <row r="146" spans="1:255" ht="14.2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</row>
    <row r="147" spans="1:255" ht="14.2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</row>
    <row r="148" spans="1:255" ht="14.2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</row>
    <row r="149" spans="1:255" ht="14.2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</row>
    <row r="150" spans="1:255" ht="14.2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</row>
    <row r="151" spans="1:255" ht="14.2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</row>
    <row r="152" spans="1:255" ht="14.2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</row>
    <row r="153" spans="1:255" ht="14.2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</row>
    <row r="154" spans="1:255" ht="14.2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</row>
    <row r="155" spans="1:255" ht="14.2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</row>
    <row r="156" spans="1:255" ht="14.2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</row>
    <row r="157" spans="1:255" ht="14.25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</row>
    <row r="158" spans="1:255" ht="14.25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</row>
    <row r="159" spans="1:255" ht="14.25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</row>
    <row r="160" spans="1:255" ht="14.25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</row>
    <row r="161" spans="1:255" ht="14.25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</row>
    <row r="162" spans="1:255" ht="14.25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</row>
    <row r="163" spans="1:255" ht="14.25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</row>
    <row r="164" spans="1:255" ht="14.25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</row>
    <row r="165" spans="1:255" ht="14.25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</row>
    <row r="166" spans="1:255" ht="14.25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</row>
    <row r="167" spans="1:255" ht="14.25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</row>
    <row r="168" spans="1:255" ht="14.25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</row>
    <row r="169" spans="1:255" ht="14.25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</row>
    <row r="170" spans="1:255" ht="14.25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</row>
    <row r="171" spans="1:255" ht="14.25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</row>
    <row r="172" spans="1:255" ht="14.25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</row>
    <row r="173" spans="1:255" ht="14.25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</row>
    <row r="174" spans="1:255" ht="14.25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</row>
  </sheetData>
  <sheetProtection formatColumns="0" formatRows="0"/>
  <mergeCells count="5">
    <mergeCell ref="E2:J2"/>
    <mergeCell ref="L2:P2"/>
    <mergeCell ref="B25:D25"/>
    <mergeCell ref="B26:D26"/>
    <mergeCell ref="R2:T2"/>
  </mergeCells>
  <phoneticPr fontId="28" type="noConversion"/>
  <conditionalFormatting sqref="E25:T25 X25 V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:Z25 X5:Z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5:AC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:AD2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4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520"/>
  <sheetViews>
    <sheetView rightToLeft="1" topLeftCell="B507" zoomScale="90" zoomScaleSheetLayoutView="90" workbookViewId="0">
      <selection activeCell="B521" sqref="B521:AO1241"/>
    </sheetView>
  </sheetViews>
  <sheetFormatPr defaultColWidth="9.140625" defaultRowHeight="12.75" x14ac:dyDescent="0.2"/>
  <cols>
    <col min="1" max="1" width="0" style="9" hidden="1" customWidth="1"/>
    <col min="2" max="6" width="2.28515625" style="9" customWidth="1"/>
    <col min="7" max="7" width="5" style="9" customWidth="1"/>
    <col min="8" max="20" width="2.28515625" style="9" customWidth="1"/>
    <col min="21" max="21" width="2.140625" style="9" customWidth="1"/>
    <col min="22" max="22" width="1" style="9" customWidth="1"/>
    <col min="23" max="26" width="2.28515625" style="9" customWidth="1"/>
    <col min="27" max="27" width="3.42578125" style="9" customWidth="1"/>
    <col min="28" max="28" width="2.140625" style="9" customWidth="1"/>
    <col min="29" max="30" width="2.28515625" style="9" customWidth="1"/>
    <col min="31" max="31" width="1.140625" style="9" customWidth="1"/>
    <col min="32" max="34" width="2.28515625" style="9" customWidth="1"/>
    <col min="35" max="35" width="1.5703125" style="9" customWidth="1"/>
    <col min="36" max="41" width="2.28515625" style="9" customWidth="1"/>
    <col min="42" max="16384" width="9.140625" style="9"/>
  </cols>
  <sheetData>
    <row r="1" spans="1:215" ht="33" customHeight="1" thickBot="1" x14ac:dyDescent="0.65">
      <c r="A1" s="12"/>
      <c r="B1" s="125" t="b">
        <f>Y4=اطلاعات!B2</f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7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</row>
    <row r="2" spans="1:215" ht="7.5" customHeight="1" thickBot="1" x14ac:dyDescent="0.25">
      <c r="A2" s="12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8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</row>
    <row r="3" spans="1:215" ht="19.5" x14ac:dyDescent="0.2">
      <c r="A3" s="59"/>
      <c r="B3" s="46"/>
      <c r="C3" s="122" t="s">
        <v>0</v>
      </c>
      <c r="D3" s="122"/>
      <c r="E3" s="122"/>
      <c r="F3" s="122"/>
      <c r="G3" s="128" t="str">
        <f>'لیست دانش آموز'!C5</f>
        <v xml:space="preserve">عرفان </v>
      </c>
      <c r="H3" s="128"/>
      <c r="I3" s="128"/>
      <c r="J3" s="128"/>
      <c r="K3" s="128"/>
      <c r="L3" s="128"/>
      <c r="M3" s="47"/>
      <c r="N3" s="90" t="s">
        <v>16</v>
      </c>
      <c r="O3" s="90"/>
      <c r="P3" s="90"/>
      <c r="Q3" s="90"/>
      <c r="R3" s="124" t="str">
        <f>اطلاعات!C6</f>
        <v>نهم ولایت / اوج</v>
      </c>
      <c r="S3" s="124"/>
      <c r="T3" s="124"/>
      <c r="U3" s="124"/>
      <c r="V3" s="124"/>
      <c r="W3" s="124"/>
      <c r="X3" s="47"/>
      <c r="Y3" s="122" t="s">
        <v>7</v>
      </c>
      <c r="Z3" s="122"/>
      <c r="AA3" s="122"/>
      <c r="AB3" s="122"/>
      <c r="AC3" s="123" t="str">
        <f>اطلاعات!C3</f>
        <v>98-99</v>
      </c>
      <c r="AD3" s="123"/>
      <c r="AE3" s="123"/>
      <c r="AF3" s="123"/>
      <c r="AG3" s="123"/>
      <c r="AH3" s="123"/>
      <c r="AI3" s="47"/>
      <c r="AJ3" s="101"/>
      <c r="AK3" s="102"/>
      <c r="AL3" s="102"/>
      <c r="AM3" s="102"/>
      <c r="AN3" s="103"/>
      <c r="AO3" s="48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</row>
    <row r="4" spans="1:215" ht="14.25" x14ac:dyDescent="0.2">
      <c r="A4" s="59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104"/>
      <c r="AK4" s="105"/>
      <c r="AL4" s="105"/>
      <c r="AM4" s="105"/>
      <c r="AN4" s="106"/>
      <c r="AO4" s="48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</row>
    <row r="5" spans="1:215" ht="19.5" x14ac:dyDescent="0.2">
      <c r="A5" s="59"/>
      <c r="B5" s="46"/>
      <c r="C5" s="122" t="s">
        <v>1</v>
      </c>
      <c r="D5" s="122"/>
      <c r="E5" s="122"/>
      <c r="F5" s="122"/>
      <c r="G5" s="128" t="str">
        <f>'لیست دانش آموز'!D5</f>
        <v xml:space="preserve">ایوبی                  </v>
      </c>
      <c r="H5" s="128"/>
      <c r="I5" s="128"/>
      <c r="J5" s="128"/>
      <c r="K5" s="128"/>
      <c r="L5" s="128"/>
      <c r="M5" s="47"/>
      <c r="N5" s="4" t="s">
        <v>14</v>
      </c>
      <c r="O5" s="4"/>
      <c r="P5" s="4"/>
      <c r="Q5" s="4"/>
      <c r="R5" s="5"/>
      <c r="S5" s="47"/>
      <c r="T5" s="47"/>
      <c r="U5" s="110" t="str">
        <f>اطلاعات!C4</f>
        <v>مهر</v>
      </c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47"/>
      <c r="AJ5" s="104"/>
      <c r="AK5" s="105"/>
      <c r="AL5" s="105"/>
      <c r="AM5" s="105"/>
      <c r="AN5" s="106"/>
      <c r="AO5" s="48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</row>
    <row r="6" spans="1:215" ht="14.25" x14ac:dyDescent="0.2">
      <c r="A6" s="59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104"/>
      <c r="AK6" s="105"/>
      <c r="AL6" s="105"/>
      <c r="AM6" s="105"/>
      <c r="AN6" s="106"/>
      <c r="AO6" s="48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</row>
    <row r="7" spans="1:215" ht="18" thickBot="1" x14ac:dyDescent="0.25">
      <c r="A7" s="59"/>
      <c r="B7" s="46"/>
      <c r="C7" s="90" t="s">
        <v>2</v>
      </c>
      <c r="D7" s="90"/>
      <c r="E7" s="129">
        <f>اطلاعات!C5</f>
        <v>103</v>
      </c>
      <c r="F7" s="129"/>
      <c r="G7" s="129"/>
      <c r="H7" s="50"/>
      <c r="I7" s="129" t="s">
        <v>18</v>
      </c>
      <c r="J7" s="129"/>
      <c r="K7" s="129">
        <f>'لیست دانش آموز'!B5</f>
        <v>1</v>
      </c>
      <c r="L7" s="129"/>
      <c r="M7" s="47"/>
      <c r="N7" s="90">
        <f>اطلاعات!C7</f>
        <v>0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47"/>
      <c r="AJ7" s="107"/>
      <c r="AK7" s="108"/>
      <c r="AL7" s="108"/>
      <c r="AM7" s="108"/>
      <c r="AN7" s="109"/>
      <c r="AO7" s="48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</row>
    <row r="8" spans="1:215" ht="15" thickBot="1" x14ac:dyDescent="0.25">
      <c r="A8" s="59"/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8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</row>
    <row r="9" spans="1:215" ht="17.25" x14ac:dyDescent="0.2">
      <c r="A9" s="59"/>
      <c r="B9" s="46"/>
      <c r="C9" s="100" t="s">
        <v>4</v>
      </c>
      <c r="D9" s="98"/>
      <c r="E9" s="98"/>
      <c r="F9" s="98"/>
      <c r="G9" s="98"/>
      <c r="H9" s="98" t="s">
        <v>5</v>
      </c>
      <c r="I9" s="98"/>
      <c r="J9" s="99"/>
      <c r="K9" s="49"/>
      <c r="L9" s="100" t="s">
        <v>4</v>
      </c>
      <c r="M9" s="98"/>
      <c r="N9" s="98"/>
      <c r="O9" s="98"/>
      <c r="P9" s="98"/>
      <c r="Q9" s="98" t="s">
        <v>5</v>
      </c>
      <c r="R9" s="98"/>
      <c r="S9" s="99"/>
      <c r="T9" s="49"/>
      <c r="U9" s="100" t="s">
        <v>4</v>
      </c>
      <c r="V9" s="98"/>
      <c r="W9" s="98"/>
      <c r="X9" s="98"/>
      <c r="Y9" s="98"/>
      <c r="Z9" s="98" t="s">
        <v>5</v>
      </c>
      <c r="AA9" s="98"/>
      <c r="AB9" s="99"/>
      <c r="AC9" s="49"/>
      <c r="AD9" s="100" t="s">
        <v>4</v>
      </c>
      <c r="AE9" s="98"/>
      <c r="AF9" s="98"/>
      <c r="AG9" s="98"/>
      <c r="AH9" s="98"/>
      <c r="AI9" s="98"/>
      <c r="AJ9" s="98"/>
      <c r="AK9" s="98"/>
      <c r="AL9" s="98" t="s">
        <v>5</v>
      </c>
      <c r="AM9" s="98"/>
      <c r="AN9" s="99"/>
      <c r="AO9" s="48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</row>
    <row r="10" spans="1:215" ht="18" x14ac:dyDescent="0.2">
      <c r="A10" s="59"/>
      <c r="B10" s="46"/>
      <c r="C10" s="94" t="str">
        <f>'لیست دانش آموز'!E4</f>
        <v>قرآن مجید</v>
      </c>
      <c r="D10" s="95"/>
      <c r="E10" s="95"/>
      <c r="F10" s="95"/>
      <c r="G10" s="95"/>
      <c r="H10" s="90">
        <f>'لیست دانش آموز'!E5</f>
        <v>15</v>
      </c>
      <c r="I10" s="90"/>
      <c r="J10" s="91"/>
      <c r="K10" s="51"/>
      <c r="L10" s="94" t="str">
        <f>'لیست دانش آموز'!I4</f>
        <v>علوم تجربی</v>
      </c>
      <c r="M10" s="95"/>
      <c r="N10" s="95"/>
      <c r="O10" s="95"/>
      <c r="P10" s="95"/>
      <c r="Q10" s="90">
        <f>'لیست دانش آموز'!I5</f>
        <v>13</v>
      </c>
      <c r="R10" s="90"/>
      <c r="S10" s="91"/>
      <c r="T10" s="52"/>
      <c r="U10" s="94" t="str">
        <f>'لیست دانش آموز'!O4</f>
        <v>تفکر و سبک زندگی</v>
      </c>
      <c r="V10" s="95"/>
      <c r="W10" s="95"/>
      <c r="X10" s="95"/>
      <c r="Y10" s="95"/>
      <c r="Z10" s="90">
        <f>'لیست دانش آموز'!O5</f>
        <v>19</v>
      </c>
      <c r="AA10" s="90"/>
      <c r="AB10" s="91"/>
      <c r="AC10" s="51"/>
      <c r="AD10" s="94" t="str">
        <f>'لیست دانش آموز'!S4</f>
        <v>انظباط</v>
      </c>
      <c r="AE10" s="95"/>
      <c r="AF10" s="95"/>
      <c r="AG10" s="95"/>
      <c r="AH10" s="95"/>
      <c r="AI10" s="95"/>
      <c r="AJ10" s="95"/>
      <c r="AK10" s="95"/>
      <c r="AL10" s="90">
        <f>'لیست دانش آموز'!S5</f>
        <v>18</v>
      </c>
      <c r="AM10" s="90"/>
      <c r="AN10" s="91"/>
      <c r="AO10" s="48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</row>
    <row r="11" spans="1:215" ht="18.75" thickBot="1" x14ac:dyDescent="0.25">
      <c r="A11" s="59"/>
      <c r="B11" s="46"/>
      <c r="C11" s="120" t="str">
        <f>'لیست دانش آموز'!F4</f>
        <v>پیام های آسمانی</v>
      </c>
      <c r="D11" s="121"/>
      <c r="E11" s="121"/>
      <c r="F11" s="121"/>
      <c r="G11" s="121"/>
      <c r="H11" s="92">
        <f>'لیست دانش آموز'!F5</f>
        <v>17</v>
      </c>
      <c r="I11" s="92"/>
      <c r="J11" s="93"/>
      <c r="K11" s="51"/>
      <c r="L11" s="120" t="str">
        <f>'لیست دانش آموز'!J4</f>
        <v>ریاضی</v>
      </c>
      <c r="M11" s="121"/>
      <c r="N11" s="121"/>
      <c r="O11" s="121"/>
      <c r="P11" s="121"/>
      <c r="Q11" s="92">
        <f>'لیست دانش آموز'!J5</f>
        <v>10</v>
      </c>
      <c r="R11" s="92"/>
      <c r="S11" s="93"/>
      <c r="T11" s="52"/>
      <c r="U11" s="120" t="str">
        <f>'لیست دانش آموز'!P4</f>
        <v>قرائت فارسی</v>
      </c>
      <c r="V11" s="121"/>
      <c r="W11" s="121"/>
      <c r="X11" s="121"/>
      <c r="Y11" s="121"/>
      <c r="Z11" s="92">
        <f>'لیست دانش آموز'!P5</f>
        <v>18</v>
      </c>
      <c r="AA11" s="92"/>
      <c r="AB11" s="93"/>
      <c r="AC11" s="51"/>
      <c r="AD11" s="88">
        <f>'لیست دانش آموز'!T4</f>
        <v>0</v>
      </c>
      <c r="AE11" s="89"/>
      <c r="AF11" s="89"/>
      <c r="AG11" s="89"/>
      <c r="AH11" s="89"/>
      <c r="AI11" s="89"/>
      <c r="AJ11" s="89"/>
      <c r="AK11" s="89"/>
      <c r="AL11" s="86">
        <f>'لیست دانش آموز'!T5</f>
        <v>0</v>
      </c>
      <c r="AM11" s="86"/>
      <c r="AN11" s="87"/>
      <c r="AO11" s="48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</row>
    <row r="12" spans="1:215" ht="18.75" thickBot="1" x14ac:dyDescent="0.25">
      <c r="A12" s="59"/>
      <c r="B12" s="46"/>
      <c r="C12" s="94" t="str">
        <f>'لیست دانش آموز'!G4</f>
        <v>عربی</v>
      </c>
      <c r="D12" s="95"/>
      <c r="E12" s="95"/>
      <c r="F12" s="95"/>
      <c r="G12" s="95"/>
      <c r="H12" s="90">
        <f>'لیست دانش آموز'!G5</f>
        <v>10</v>
      </c>
      <c r="I12" s="90"/>
      <c r="J12" s="91"/>
      <c r="K12" s="51"/>
      <c r="L12" s="94" t="str">
        <f>'لیست دانش آموز'!L4</f>
        <v>علوم اجتماعی</v>
      </c>
      <c r="M12" s="95"/>
      <c r="N12" s="95"/>
      <c r="O12" s="95"/>
      <c r="P12" s="95"/>
      <c r="Q12" s="90">
        <f>'لیست دانش آموز'!L5</f>
        <v>17</v>
      </c>
      <c r="R12" s="90"/>
      <c r="S12" s="91"/>
      <c r="T12" s="49"/>
      <c r="U12" s="94" t="str">
        <f>'لیست دانش آموز'!Q4</f>
        <v>املا ء  فارسی</v>
      </c>
      <c r="V12" s="95"/>
      <c r="W12" s="95"/>
      <c r="X12" s="95"/>
      <c r="Y12" s="95"/>
      <c r="Z12" s="90">
        <f>'لیست دانش آموز'!Q5</f>
        <v>18</v>
      </c>
      <c r="AA12" s="90"/>
      <c r="AB12" s="91"/>
      <c r="AC12" s="51"/>
      <c r="AD12" s="111" t="s">
        <v>19</v>
      </c>
      <c r="AE12" s="112"/>
      <c r="AF12" s="112"/>
      <c r="AG12" s="112"/>
      <c r="AH12" s="112"/>
      <c r="AI12" s="112">
        <f>'لیست دانش آموز'!X5</f>
        <v>1</v>
      </c>
      <c r="AJ12" s="113"/>
      <c r="AK12" s="119" t="s">
        <v>11</v>
      </c>
      <c r="AL12" s="119"/>
      <c r="AM12" s="96">
        <f>'لیست دانش آموز'!W5</f>
        <v>15.866677244451497</v>
      </c>
      <c r="AN12" s="97"/>
      <c r="AO12" s="48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</row>
    <row r="13" spans="1:215" ht="18.75" thickBot="1" x14ac:dyDescent="0.25">
      <c r="A13" s="59"/>
      <c r="B13" s="46"/>
      <c r="C13" s="88" t="str">
        <f>'لیست دانش آموز'!H4</f>
        <v>زبان خارجه</v>
      </c>
      <c r="D13" s="89"/>
      <c r="E13" s="89"/>
      <c r="F13" s="89"/>
      <c r="G13" s="89"/>
      <c r="H13" s="86">
        <f>'لیست دانش آموز'!H5</f>
        <v>8</v>
      </c>
      <c r="I13" s="86"/>
      <c r="J13" s="87"/>
      <c r="K13" s="51"/>
      <c r="L13" s="88" t="str">
        <f>'لیست دانش آموز'!M4</f>
        <v>فرهنگ هنر</v>
      </c>
      <c r="M13" s="89"/>
      <c r="N13" s="89"/>
      <c r="O13" s="89"/>
      <c r="P13" s="89"/>
      <c r="Q13" s="86">
        <f>'لیست دانش آموز'!M5</f>
        <v>18</v>
      </c>
      <c r="R13" s="86"/>
      <c r="S13" s="87"/>
      <c r="T13" s="52"/>
      <c r="U13" s="88" t="str">
        <f>'لیست دانش آموز'!R4</f>
        <v>انشا ء  فارسی</v>
      </c>
      <c r="V13" s="89"/>
      <c r="W13" s="89"/>
      <c r="X13" s="89"/>
      <c r="Y13" s="89"/>
      <c r="Z13" s="86">
        <f>'لیست دانش آموز'!R5</f>
        <v>18</v>
      </c>
      <c r="AA13" s="86"/>
      <c r="AB13" s="87"/>
      <c r="AC13" s="51"/>
      <c r="AD13" s="114" t="s">
        <v>21</v>
      </c>
      <c r="AE13" s="115"/>
      <c r="AF13" s="115"/>
      <c r="AG13" s="115"/>
      <c r="AH13" s="115"/>
      <c r="AI13" s="115"/>
      <c r="AJ13" s="115"/>
      <c r="AK13" s="115"/>
      <c r="AL13" s="116">
        <f>'لیست دانش آموز'!W25</f>
        <v>16.203333333333333</v>
      </c>
      <c r="AM13" s="117"/>
      <c r="AN13" s="118"/>
      <c r="AO13" s="48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</row>
    <row r="14" spans="1:215" ht="8.25" customHeight="1" x14ac:dyDescent="0.2">
      <c r="A14" s="59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8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</row>
    <row r="15" spans="1:215" ht="14.25" x14ac:dyDescent="0.2">
      <c r="A15" s="59"/>
      <c r="B15" s="46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48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</row>
    <row r="16" spans="1:215" ht="14.25" x14ac:dyDescent="0.2">
      <c r="A16" s="59"/>
      <c r="B16" s="46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48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</row>
    <row r="17" spans="1:215" ht="14.25" x14ac:dyDescent="0.2">
      <c r="A17" s="59"/>
      <c r="B17" s="46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48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</row>
    <row r="18" spans="1:215" ht="14.25" x14ac:dyDescent="0.2">
      <c r="A18" s="59"/>
      <c r="B18" s="46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48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</row>
    <row r="19" spans="1:215" ht="14.25" x14ac:dyDescent="0.2">
      <c r="A19" s="59"/>
      <c r="B19" s="46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48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</row>
    <row r="20" spans="1:215" ht="14.25" x14ac:dyDescent="0.2">
      <c r="A20" s="59"/>
      <c r="B20" s="46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48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</row>
    <row r="21" spans="1:215" ht="14.25" x14ac:dyDescent="0.2">
      <c r="A21" s="59"/>
      <c r="B21" s="46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48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</row>
    <row r="22" spans="1:215" ht="14.25" x14ac:dyDescent="0.2">
      <c r="A22" s="59"/>
      <c r="B22" s="46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48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</row>
    <row r="23" spans="1:215" ht="14.25" x14ac:dyDescent="0.2">
      <c r="A23" s="59"/>
      <c r="B23" s="46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48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</row>
    <row r="24" spans="1:215" ht="14.25" x14ac:dyDescent="0.2">
      <c r="A24" s="59"/>
      <c r="B24" s="46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48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</row>
    <row r="25" spans="1:215" ht="8.25" customHeight="1" thickBot="1" x14ac:dyDescent="0.25">
      <c r="A25" s="12"/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5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</row>
    <row r="26" spans="1:215" ht="15" thickBot="1" x14ac:dyDescent="0.25">
      <c r="A26" s="1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</row>
    <row r="27" spans="1:215" ht="33" customHeight="1" thickBot="1" x14ac:dyDescent="0.65">
      <c r="A27" s="12"/>
      <c r="B27" s="125" t="b">
        <f>B1</f>
        <v>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7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</row>
    <row r="28" spans="1:215" ht="7.5" customHeight="1" thickBot="1" x14ac:dyDescent="0.25">
      <c r="A28" s="12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</row>
    <row r="29" spans="1:215" ht="19.5" x14ac:dyDescent="0.2">
      <c r="A29" s="12"/>
      <c r="B29" s="46"/>
      <c r="C29" s="122" t="s">
        <v>0</v>
      </c>
      <c r="D29" s="122"/>
      <c r="E29" s="122"/>
      <c r="F29" s="122"/>
      <c r="G29" s="128" t="str">
        <f>'لیست دانش آموز'!C6</f>
        <v>عدنان</v>
      </c>
      <c r="H29" s="128"/>
      <c r="I29" s="128"/>
      <c r="J29" s="128"/>
      <c r="K29" s="128"/>
      <c r="L29" s="128"/>
      <c r="M29" s="47"/>
      <c r="N29" s="90" t="s">
        <v>16</v>
      </c>
      <c r="O29" s="90"/>
      <c r="P29" s="90"/>
      <c r="Q29" s="90"/>
      <c r="R29" s="124" t="str">
        <f>R3</f>
        <v>نهم ولایت / اوج</v>
      </c>
      <c r="S29" s="124"/>
      <c r="T29" s="124"/>
      <c r="U29" s="124"/>
      <c r="V29" s="124"/>
      <c r="W29" s="124"/>
      <c r="X29" s="47"/>
      <c r="Y29" s="122" t="s">
        <v>7</v>
      </c>
      <c r="Z29" s="122"/>
      <c r="AA29" s="122"/>
      <c r="AB29" s="122"/>
      <c r="AC29" s="123" t="str">
        <f>AC3</f>
        <v>98-99</v>
      </c>
      <c r="AD29" s="123"/>
      <c r="AE29" s="123"/>
      <c r="AF29" s="123"/>
      <c r="AG29" s="123"/>
      <c r="AH29" s="123"/>
      <c r="AI29" s="47"/>
      <c r="AJ29" s="101"/>
      <c r="AK29" s="102"/>
      <c r="AL29" s="102"/>
      <c r="AM29" s="102"/>
      <c r="AN29" s="103"/>
      <c r="AO29" s="48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</row>
    <row r="30" spans="1:215" ht="14.25" x14ac:dyDescent="0.2">
      <c r="A30" s="12"/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104"/>
      <c r="AK30" s="105"/>
      <c r="AL30" s="105"/>
      <c r="AM30" s="105"/>
      <c r="AN30" s="106"/>
      <c r="AO30" s="4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</row>
    <row r="31" spans="1:215" ht="19.5" x14ac:dyDescent="0.2">
      <c r="A31" s="12"/>
      <c r="B31" s="46"/>
      <c r="C31" s="122" t="s">
        <v>1</v>
      </c>
      <c r="D31" s="122"/>
      <c r="E31" s="122"/>
      <c r="F31" s="122"/>
      <c r="G31" s="128" t="str">
        <f>'لیست دانش آموز'!D6</f>
        <v xml:space="preserve"> بلوچ                  </v>
      </c>
      <c r="H31" s="128"/>
      <c r="I31" s="128"/>
      <c r="J31" s="128"/>
      <c r="K31" s="128"/>
      <c r="L31" s="128"/>
      <c r="M31" s="47"/>
      <c r="N31" s="4" t="s">
        <v>14</v>
      </c>
      <c r="O31" s="4"/>
      <c r="P31" s="4"/>
      <c r="Q31" s="4"/>
      <c r="R31" s="47"/>
      <c r="S31" s="47"/>
      <c r="T31" s="47"/>
      <c r="U31" s="110" t="str">
        <f>U5</f>
        <v>مهر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47"/>
      <c r="AJ31" s="104"/>
      <c r="AK31" s="105"/>
      <c r="AL31" s="105"/>
      <c r="AM31" s="105"/>
      <c r="AN31" s="106"/>
      <c r="AO31" s="4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</row>
    <row r="32" spans="1:215" ht="14.25" x14ac:dyDescent="0.2">
      <c r="A32" s="12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104"/>
      <c r="AK32" s="105"/>
      <c r="AL32" s="105"/>
      <c r="AM32" s="105"/>
      <c r="AN32" s="106"/>
      <c r="AO32" s="48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</row>
    <row r="33" spans="1:215" ht="18" thickBot="1" x14ac:dyDescent="0.25">
      <c r="A33" s="12"/>
      <c r="B33" s="46"/>
      <c r="C33" s="90" t="s">
        <v>2</v>
      </c>
      <c r="D33" s="90"/>
      <c r="E33" s="129">
        <f>E7</f>
        <v>103</v>
      </c>
      <c r="F33" s="129"/>
      <c r="G33" s="129"/>
      <c r="H33" s="47"/>
      <c r="I33" s="129" t="s">
        <v>18</v>
      </c>
      <c r="J33" s="129"/>
      <c r="K33" s="129">
        <f>'لیست دانش آموز'!B6</f>
        <v>2</v>
      </c>
      <c r="L33" s="129"/>
      <c r="M33" s="47"/>
      <c r="N33" s="90">
        <f>N7</f>
        <v>0</v>
      </c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47"/>
      <c r="AJ33" s="107"/>
      <c r="AK33" s="108"/>
      <c r="AL33" s="108"/>
      <c r="AM33" s="108"/>
      <c r="AN33" s="109"/>
      <c r="AO33" s="48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</row>
    <row r="34" spans="1:215" ht="15" thickBot="1" x14ac:dyDescent="0.25">
      <c r="A34" s="12"/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8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</row>
    <row r="35" spans="1:215" ht="17.25" x14ac:dyDescent="0.2">
      <c r="A35" s="12"/>
      <c r="B35" s="46"/>
      <c r="C35" s="100" t="s">
        <v>4</v>
      </c>
      <c r="D35" s="98"/>
      <c r="E35" s="98"/>
      <c r="F35" s="98"/>
      <c r="G35" s="98"/>
      <c r="H35" s="98" t="s">
        <v>5</v>
      </c>
      <c r="I35" s="98"/>
      <c r="J35" s="99"/>
      <c r="K35" s="49"/>
      <c r="L35" s="100" t="s">
        <v>4</v>
      </c>
      <c r="M35" s="98"/>
      <c r="N35" s="98"/>
      <c r="O35" s="98"/>
      <c r="P35" s="98"/>
      <c r="Q35" s="98" t="s">
        <v>5</v>
      </c>
      <c r="R35" s="98"/>
      <c r="S35" s="99"/>
      <c r="T35" s="49"/>
      <c r="U35" s="100" t="s">
        <v>4</v>
      </c>
      <c r="V35" s="98"/>
      <c r="W35" s="98"/>
      <c r="X35" s="98"/>
      <c r="Y35" s="98"/>
      <c r="Z35" s="98" t="s">
        <v>5</v>
      </c>
      <c r="AA35" s="98"/>
      <c r="AB35" s="99"/>
      <c r="AC35" s="49"/>
      <c r="AD35" s="100" t="s">
        <v>4</v>
      </c>
      <c r="AE35" s="98"/>
      <c r="AF35" s="98"/>
      <c r="AG35" s="98"/>
      <c r="AH35" s="98"/>
      <c r="AI35" s="98"/>
      <c r="AJ35" s="98"/>
      <c r="AK35" s="98"/>
      <c r="AL35" s="98" t="s">
        <v>5</v>
      </c>
      <c r="AM35" s="98"/>
      <c r="AN35" s="99"/>
      <c r="AO35" s="48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</row>
    <row r="36" spans="1:215" ht="18" x14ac:dyDescent="0.2">
      <c r="A36" s="12"/>
      <c r="B36" s="46"/>
      <c r="C36" s="94" t="str">
        <f>C10</f>
        <v>قرآن مجید</v>
      </c>
      <c r="D36" s="95"/>
      <c r="E36" s="95"/>
      <c r="F36" s="95"/>
      <c r="G36" s="95"/>
      <c r="H36" s="90">
        <f>'لیست دانش آموز'!E6</f>
        <v>16</v>
      </c>
      <c r="I36" s="90"/>
      <c r="J36" s="91"/>
      <c r="K36" s="51"/>
      <c r="L36" s="94" t="str">
        <f>L10</f>
        <v>علوم تجربی</v>
      </c>
      <c r="M36" s="95"/>
      <c r="N36" s="95"/>
      <c r="O36" s="95"/>
      <c r="P36" s="95"/>
      <c r="Q36" s="90">
        <f>'لیست دانش آموز'!I6</f>
        <v>17</v>
      </c>
      <c r="R36" s="90"/>
      <c r="S36" s="91"/>
      <c r="T36" s="52"/>
      <c r="U36" s="94" t="str">
        <f>U10</f>
        <v>تفکر و سبک زندگی</v>
      </c>
      <c r="V36" s="95"/>
      <c r="W36" s="95"/>
      <c r="X36" s="95"/>
      <c r="Y36" s="95"/>
      <c r="Z36" s="90">
        <f>'لیست دانش آموز'!O6</f>
        <v>16</v>
      </c>
      <c r="AA36" s="90"/>
      <c r="AB36" s="91"/>
      <c r="AC36" s="51"/>
      <c r="AD36" s="94" t="str">
        <f>AD10</f>
        <v>انظباط</v>
      </c>
      <c r="AE36" s="95"/>
      <c r="AF36" s="95"/>
      <c r="AG36" s="95"/>
      <c r="AH36" s="95"/>
      <c r="AI36" s="95"/>
      <c r="AJ36" s="95"/>
      <c r="AK36" s="95"/>
      <c r="AL36" s="90">
        <f>'لیست دانش آموز'!S6</f>
        <v>20</v>
      </c>
      <c r="AM36" s="90"/>
      <c r="AN36" s="91"/>
      <c r="AO36" s="48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</row>
    <row r="37" spans="1:215" ht="18.75" thickBot="1" x14ac:dyDescent="0.25">
      <c r="A37" s="12"/>
      <c r="B37" s="46"/>
      <c r="C37" s="120" t="str">
        <f>C11</f>
        <v>پیام های آسمانی</v>
      </c>
      <c r="D37" s="121"/>
      <c r="E37" s="121"/>
      <c r="F37" s="121"/>
      <c r="G37" s="121"/>
      <c r="H37" s="92">
        <f>'لیست دانش آموز'!F6</f>
        <v>20</v>
      </c>
      <c r="I37" s="92"/>
      <c r="J37" s="93"/>
      <c r="K37" s="51"/>
      <c r="L37" s="120" t="str">
        <f>L11</f>
        <v>ریاضی</v>
      </c>
      <c r="M37" s="121"/>
      <c r="N37" s="121"/>
      <c r="O37" s="121"/>
      <c r="P37" s="121"/>
      <c r="Q37" s="92">
        <f>'لیست دانش آموز'!J6</f>
        <v>18</v>
      </c>
      <c r="R37" s="92"/>
      <c r="S37" s="93"/>
      <c r="T37" s="52"/>
      <c r="U37" s="120" t="str">
        <f>U11</f>
        <v>قرائت فارسی</v>
      </c>
      <c r="V37" s="121"/>
      <c r="W37" s="121"/>
      <c r="X37" s="121"/>
      <c r="Y37" s="121"/>
      <c r="Z37" s="92">
        <f>'لیست دانش آموز'!P6</f>
        <v>19</v>
      </c>
      <c r="AA37" s="92"/>
      <c r="AB37" s="93"/>
      <c r="AC37" s="51"/>
      <c r="AD37" s="88">
        <f>AD11</f>
        <v>0</v>
      </c>
      <c r="AE37" s="89"/>
      <c r="AF37" s="89"/>
      <c r="AG37" s="89"/>
      <c r="AH37" s="89"/>
      <c r="AI37" s="89"/>
      <c r="AJ37" s="89"/>
      <c r="AK37" s="89"/>
      <c r="AL37" s="86">
        <f>'لیست دانش آموز'!T6</f>
        <v>0</v>
      </c>
      <c r="AM37" s="86"/>
      <c r="AN37" s="87"/>
      <c r="AO37" s="48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</row>
    <row r="38" spans="1:215" ht="18.75" thickBot="1" x14ac:dyDescent="0.25">
      <c r="A38" s="12"/>
      <c r="B38" s="46"/>
      <c r="C38" s="94" t="str">
        <f>C12</f>
        <v>عربی</v>
      </c>
      <c r="D38" s="95"/>
      <c r="E38" s="95"/>
      <c r="F38" s="95"/>
      <c r="G38" s="95"/>
      <c r="H38" s="90">
        <f>'لیست دانش آموز'!G6</f>
        <v>15</v>
      </c>
      <c r="I38" s="90"/>
      <c r="J38" s="91"/>
      <c r="K38" s="51"/>
      <c r="L38" s="94" t="str">
        <f>L12</f>
        <v>علوم اجتماعی</v>
      </c>
      <c r="M38" s="95"/>
      <c r="N38" s="95"/>
      <c r="O38" s="95"/>
      <c r="P38" s="95"/>
      <c r="Q38" s="90">
        <f>'لیست دانش آموز'!L6</f>
        <v>18</v>
      </c>
      <c r="R38" s="90"/>
      <c r="S38" s="91"/>
      <c r="T38" s="49"/>
      <c r="U38" s="94" t="str">
        <f>U12</f>
        <v>املا ء  فارسی</v>
      </c>
      <c r="V38" s="95"/>
      <c r="W38" s="95"/>
      <c r="X38" s="95"/>
      <c r="Y38" s="95"/>
      <c r="Z38" s="90">
        <f>'لیست دانش آموز'!Q6</f>
        <v>20</v>
      </c>
      <c r="AA38" s="90"/>
      <c r="AB38" s="91"/>
      <c r="AC38" s="51"/>
      <c r="AD38" s="111" t="s">
        <v>19</v>
      </c>
      <c r="AE38" s="112"/>
      <c r="AF38" s="112"/>
      <c r="AG38" s="112"/>
      <c r="AH38" s="112"/>
      <c r="AI38" s="112">
        <f>'لیست دانش آموز'!X6</f>
        <v>2</v>
      </c>
      <c r="AJ38" s="113"/>
      <c r="AK38" s="119" t="s">
        <v>11</v>
      </c>
      <c r="AL38" s="119"/>
      <c r="AM38" s="96">
        <f>'لیست دانش آموز'!W6</f>
        <v>17.733345155563438</v>
      </c>
      <c r="AN38" s="97"/>
      <c r="AO38" s="48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</row>
    <row r="39" spans="1:215" ht="18.75" thickBot="1" x14ac:dyDescent="0.25">
      <c r="A39" s="12"/>
      <c r="B39" s="46"/>
      <c r="C39" s="88" t="str">
        <f>C13</f>
        <v>زبان خارجه</v>
      </c>
      <c r="D39" s="89"/>
      <c r="E39" s="89"/>
      <c r="F39" s="89"/>
      <c r="G39" s="89"/>
      <c r="H39" s="86">
        <f>'لیست دانش آموز'!H6</f>
        <v>11</v>
      </c>
      <c r="I39" s="86"/>
      <c r="J39" s="87"/>
      <c r="K39" s="51"/>
      <c r="L39" s="88" t="str">
        <f>L13</f>
        <v>فرهنگ هنر</v>
      </c>
      <c r="M39" s="89"/>
      <c r="N39" s="89"/>
      <c r="O39" s="89"/>
      <c r="P39" s="89"/>
      <c r="Q39" s="86">
        <f>'لیست دانش آموز'!M6</f>
        <v>18</v>
      </c>
      <c r="R39" s="86"/>
      <c r="S39" s="87"/>
      <c r="T39" s="52"/>
      <c r="U39" s="88" t="str">
        <f>U13</f>
        <v>انشا ء  فارسی</v>
      </c>
      <c r="V39" s="89"/>
      <c r="W39" s="89"/>
      <c r="X39" s="89"/>
      <c r="Y39" s="89"/>
      <c r="Z39" s="86">
        <f>'لیست دانش آموز'!R6</f>
        <v>19</v>
      </c>
      <c r="AA39" s="86"/>
      <c r="AB39" s="87"/>
      <c r="AC39" s="51"/>
      <c r="AD39" s="114" t="s">
        <v>21</v>
      </c>
      <c r="AE39" s="115"/>
      <c r="AF39" s="115"/>
      <c r="AG39" s="115"/>
      <c r="AH39" s="115"/>
      <c r="AI39" s="115"/>
      <c r="AJ39" s="115"/>
      <c r="AK39" s="115"/>
      <c r="AL39" s="116">
        <f>'لیست دانش آموز'!W25</f>
        <v>16.203333333333333</v>
      </c>
      <c r="AM39" s="117"/>
      <c r="AN39" s="118"/>
      <c r="AO39" s="48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</row>
    <row r="40" spans="1:215" ht="8.25" customHeight="1" x14ac:dyDescent="0.2">
      <c r="A40" s="12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8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</row>
    <row r="41" spans="1:215" ht="14.25" x14ac:dyDescent="0.2">
      <c r="A41" s="12"/>
      <c r="B41" s="46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48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</row>
    <row r="42" spans="1:215" ht="14.25" x14ac:dyDescent="0.2">
      <c r="A42" s="12"/>
      <c r="B42" s="46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48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</row>
    <row r="43" spans="1:215" ht="14.25" x14ac:dyDescent="0.2">
      <c r="A43" s="12"/>
      <c r="B43" s="46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48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</row>
    <row r="44" spans="1:215" ht="14.25" x14ac:dyDescent="0.2">
      <c r="A44" s="12"/>
      <c r="B44" s="4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48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</row>
    <row r="45" spans="1:215" ht="14.25" x14ac:dyDescent="0.2">
      <c r="A45" s="12"/>
      <c r="B45" s="46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48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</row>
    <row r="46" spans="1:215" ht="14.25" x14ac:dyDescent="0.2">
      <c r="A46" s="12"/>
      <c r="B46" s="46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48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</row>
    <row r="47" spans="1:215" ht="14.25" x14ac:dyDescent="0.2">
      <c r="A47" s="12"/>
      <c r="B47" s="46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48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</row>
    <row r="48" spans="1:215" ht="14.25" x14ac:dyDescent="0.2">
      <c r="A48" s="12"/>
      <c r="B48" s="46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48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</row>
    <row r="49" spans="1:215" ht="14.25" x14ac:dyDescent="0.2">
      <c r="A49" s="12"/>
      <c r="B49" s="46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48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</row>
    <row r="50" spans="1:215" ht="14.25" x14ac:dyDescent="0.2">
      <c r="A50" s="12"/>
      <c r="B50" s="46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48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</row>
    <row r="51" spans="1:215" ht="8.25" customHeight="1" thickBot="1" x14ac:dyDescent="0.25">
      <c r="A51" s="12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5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</row>
    <row r="52" spans="1:215" ht="15" thickBot="1" x14ac:dyDescent="0.25">
      <c r="A52" s="1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</row>
    <row r="53" spans="1:215" ht="33" customHeight="1" thickBot="1" x14ac:dyDescent="0.65">
      <c r="A53" s="12"/>
      <c r="B53" s="125" t="b">
        <f>B27</f>
        <v>0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7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</row>
    <row r="54" spans="1:215" ht="7.5" customHeight="1" thickBot="1" x14ac:dyDescent="0.25">
      <c r="A54" s="12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</row>
    <row r="55" spans="1:215" ht="19.5" x14ac:dyDescent="0.2">
      <c r="A55" s="47"/>
      <c r="B55" s="47"/>
      <c r="C55" s="122" t="s">
        <v>0</v>
      </c>
      <c r="D55" s="122"/>
      <c r="E55" s="122"/>
      <c r="F55" s="122"/>
      <c r="G55" s="128" t="str">
        <f>'لیست دانش آموز'!C7</f>
        <v>علیرضا</v>
      </c>
      <c r="H55" s="128"/>
      <c r="I55" s="128"/>
      <c r="J55" s="128"/>
      <c r="K55" s="128"/>
      <c r="L55" s="128"/>
      <c r="M55" s="47"/>
      <c r="N55" s="90" t="s">
        <v>16</v>
      </c>
      <c r="O55" s="90"/>
      <c r="P55" s="90"/>
      <c r="Q55" s="90"/>
      <c r="R55" s="124" t="str">
        <f>R29</f>
        <v>نهم ولایت / اوج</v>
      </c>
      <c r="S55" s="124"/>
      <c r="T55" s="124"/>
      <c r="U55" s="124"/>
      <c r="V55" s="124"/>
      <c r="W55" s="124"/>
      <c r="X55" s="47"/>
      <c r="Y55" s="122" t="s">
        <v>7</v>
      </c>
      <c r="Z55" s="122"/>
      <c r="AA55" s="122"/>
      <c r="AB55" s="122"/>
      <c r="AC55" s="123" t="str">
        <f>AC29</f>
        <v>98-99</v>
      </c>
      <c r="AD55" s="123"/>
      <c r="AE55" s="123"/>
      <c r="AF55" s="123"/>
      <c r="AG55" s="123"/>
      <c r="AH55" s="123"/>
      <c r="AI55" s="47"/>
      <c r="AJ55" s="101"/>
      <c r="AK55" s="102"/>
      <c r="AL55" s="102"/>
      <c r="AM55" s="102"/>
      <c r="AN55" s="103"/>
      <c r="AO55" s="47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</row>
    <row r="56" spans="1:215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104"/>
      <c r="AK56" s="105"/>
      <c r="AL56" s="105"/>
      <c r="AM56" s="105"/>
      <c r="AN56" s="106"/>
      <c r="AO56" s="47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</row>
    <row r="57" spans="1:215" ht="19.5" x14ac:dyDescent="0.2">
      <c r="A57" s="47"/>
      <c r="B57" s="47"/>
      <c r="C57" s="122" t="s">
        <v>1</v>
      </c>
      <c r="D57" s="122"/>
      <c r="E57" s="122"/>
      <c r="F57" s="122"/>
      <c r="G57" s="128" t="str">
        <f>'لیست دانش آموز'!D7</f>
        <v xml:space="preserve">بلوچی               </v>
      </c>
      <c r="H57" s="128"/>
      <c r="I57" s="128"/>
      <c r="J57" s="128"/>
      <c r="K57" s="128"/>
      <c r="L57" s="128"/>
      <c r="M57" s="47"/>
      <c r="N57" s="4" t="s">
        <v>14</v>
      </c>
      <c r="O57" s="4"/>
      <c r="P57" s="4"/>
      <c r="Q57" s="4"/>
      <c r="R57" s="5"/>
      <c r="S57" s="47"/>
      <c r="T57" s="47"/>
      <c r="U57" s="110" t="str">
        <f>U31</f>
        <v>مهر</v>
      </c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47"/>
      <c r="AJ57" s="104"/>
      <c r="AK57" s="105"/>
      <c r="AL57" s="105"/>
      <c r="AM57" s="105"/>
      <c r="AN57" s="106"/>
      <c r="AO57" s="47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</row>
    <row r="58" spans="1:215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104"/>
      <c r="AK58" s="105"/>
      <c r="AL58" s="105"/>
      <c r="AM58" s="105"/>
      <c r="AN58" s="106"/>
      <c r="AO58" s="47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</row>
    <row r="59" spans="1:215" ht="18" thickBot="1" x14ac:dyDescent="0.25">
      <c r="A59" s="47"/>
      <c r="B59" s="47"/>
      <c r="C59" s="90" t="s">
        <v>2</v>
      </c>
      <c r="D59" s="90"/>
      <c r="E59" s="129">
        <f>E33</f>
        <v>103</v>
      </c>
      <c r="F59" s="129"/>
      <c r="G59" s="129"/>
      <c r="H59" s="47"/>
      <c r="I59" s="129" t="s">
        <v>18</v>
      </c>
      <c r="J59" s="129"/>
      <c r="K59" s="129">
        <f>'لیست دانش آموز'!B7</f>
        <v>3</v>
      </c>
      <c r="L59" s="129"/>
      <c r="M59" s="47"/>
      <c r="N59" s="90">
        <f>N33</f>
        <v>0</v>
      </c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47"/>
      <c r="AJ59" s="107"/>
      <c r="AK59" s="108"/>
      <c r="AL59" s="108"/>
      <c r="AM59" s="108"/>
      <c r="AN59" s="109"/>
      <c r="AO59" s="47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</row>
    <row r="60" spans="1:215" ht="15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</row>
    <row r="61" spans="1:215" ht="17.25" x14ac:dyDescent="0.2">
      <c r="A61" s="47"/>
      <c r="B61" s="47"/>
      <c r="C61" s="100" t="s">
        <v>4</v>
      </c>
      <c r="D61" s="98"/>
      <c r="E61" s="98"/>
      <c r="F61" s="98"/>
      <c r="G61" s="98"/>
      <c r="H61" s="98" t="s">
        <v>5</v>
      </c>
      <c r="I61" s="98"/>
      <c r="J61" s="99"/>
      <c r="K61" s="49"/>
      <c r="L61" s="100" t="s">
        <v>4</v>
      </c>
      <c r="M61" s="98"/>
      <c r="N61" s="98"/>
      <c r="O61" s="98"/>
      <c r="P61" s="98"/>
      <c r="Q61" s="98" t="s">
        <v>5</v>
      </c>
      <c r="R61" s="98"/>
      <c r="S61" s="99"/>
      <c r="T61" s="49"/>
      <c r="U61" s="100" t="s">
        <v>4</v>
      </c>
      <c r="V61" s="98"/>
      <c r="W61" s="98"/>
      <c r="X61" s="98"/>
      <c r="Y61" s="98"/>
      <c r="Z61" s="98" t="s">
        <v>5</v>
      </c>
      <c r="AA61" s="98"/>
      <c r="AB61" s="99"/>
      <c r="AC61" s="49"/>
      <c r="AD61" s="100" t="s">
        <v>4</v>
      </c>
      <c r="AE61" s="98"/>
      <c r="AF61" s="98"/>
      <c r="AG61" s="98"/>
      <c r="AH61" s="98"/>
      <c r="AI61" s="98"/>
      <c r="AJ61" s="98"/>
      <c r="AK61" s="98"/>
      <c r="AL61" s="98" t="s">
        <v>5</v>
      </c>
      <c r="AM61" s="98"/>
      <c r="AN61" s="99"/>
      <c r="AO61" s="47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</row>
    <row r="62" spans="1:215" ht="18" x14ac:dyDescent="0.2">
      <c r="A62" s="47"/>
      <c r="B62" s="47"/>
      <c r="C62" s="94" t="str">
        <f>C36</f>
        <v>قرآن مجید</v>
      </c>
      <c r="D62" s="95"/>
      <c r="E62" s="95"/>
      <c r="F62" s="95"/>
      <c r="G62" s="95"/>
      <c r="H62" s="90">
        <f>'لیست دانش آموز'!E7</f>
        <v>15</v>
      </c>
      <c r="I62" s="90"/>
      <c r="J62" s="91"/>
      <c r="K62" s="51"/>
      <c r="L62" s="94" t="str">
        <f>L36</f>
        <v>علوم تجربی</v>
      </c>
      <c r="M62" s="95"/>
      <c r="N62" s="95"/>
      <c r="O62" s="95"/>
      <c r="P62" s="95"/>
      <c r="Q62" s="90">
        <f>'لیست دانش آموز'!I7</f>
        <v>12</v>
      </c>
      <c r="R62" s="90"/>
      <c r="S62" s="91"/>
      <c r="T62" s="52"/>
      <c r="U62" s="94" t="str">
        <f>U36</f>
        <v>تفکر و سبک زندگی</v>
      </c>
      <c r="V62" s="95"/>
      <c r="W62" s="95"/>
      <c r="X62" s="95"/>
      <c r="Y62" s="95"/>
      <c r="Z62" s="90">
        <f>'لیست دانش آموز'!O7</f>
        <v>17</v>
      </c>
      <c r="AA62" s="90"/>
      <c r="AB62" s="91"/>
      <c r="AC62" s="51"/>
      <c r="AD62" s="94" t="str">
        <f>AD36</f>
        <v>انظباط</v>
      </c>
      <c r="AE62" s="95"/>
      <c r="AF62" s="95"/>
      <c r="AG62" s="95"/>
      <c r="AH62" s="95"/>
      <c r="AI62" s="95"/>
      <c r="AJ62" s="95"/>
      <c r="AK62" s="95"/>
      <c r="AL62" s="90">
        <f>'لیست دانش آموز'!S7</f>
        <v>20</v>
      </c>
      <c r="AM62" s="90"/>
      <c r="AN62" s="91"/>
      <c r="AO62" s="47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</row>
    <row r="63" spans="1:215" ht="18.75" thickBot="1" x14ac:dyDescent="0.25">
      <c r="A63" s="47"/>
      <c r="B63" s="47"/>
      <c r="C63" s="120" t="str">
        <f>C37</f>
        <v>پیام های آسمانی</v>
      </c>
      <c r="D63" s="121"/>
      <c r="E63" s="121"/>
      <c r="F63" s="121"/>
      <c r="G63" s="121"/>
      <c r="H63" s="92">
        <f>'لیست دانش آموز'!F7</f>
        <v>16</v>
      </c>
      <c r="I63" s="92"/>
      <c r="J63" s="93"/>
      <c r="K63" s="51"/>
      <c r="L63" s="120" t="str">
        <f>L37</f>
        <v>ریاضی</v>
      </c>
      <c r="M63" s="121"/>
      <c r="N63" s="121"/>
      <c r="O63" s="121"/>
      <c r="P63" s="121"/>
      <c r="Q63" s="92">
        <f>'لیست دانش آموز'!J7</f>
        <v>7</v>
      </c>
      <c r="R63" s="92"/>
      <c r="S63" s="93"/>
      <c r="T63" s="52"/>
      <c r="U63" s="120" t="str">
        <f>U37</f>
        <v>قرائت فارسی</v>
      </c>
      <c r="V63" s="121"/>
      <c r="W63" s="121"/>
      <c r="X63" s="121"/>
      <c r="Y63" s="121"/>
      <c r="Z63" s="92">
        <f>'لیست دانش آموز'!P7</f>
        <v>19</v>
      </c>
      <c r="AA63" s="92"/>
      <c r="AB63" s="93"/>
      <c r="AC63" s="51"/>
      <c r="AD63" s="88">
        <f>AD37</f>
        <v>0</v>
      </c>
      <c r="AE63" s="89"/>
      <c r="AF63" s="89"/>
      <c r="AG63" s="89"/>
      <c r="AH63" s="89"/>
      <c r="AI63" s="89"/>
      <c r="AJ63" s="89"/>
      <c r="AK63" s="89"/>
      <c r="AL63" s="86">
        <f>'لیست دانش آموز'!T7</f>
        <v>0</v>
      </c>
      <c r="AM63" s="86"/>
      <c r="AN63" s="87"/>
      <c r="AO63" s="47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</row>
    <row r="64" spans="1:215" ht="18.75" thickBot="1" x14ac:dyDescent="0.25">
      <c r="A64" s="47"/>
      <c r="B64" s="47"/>
      <c r="C64" s="94" t="str">
        <f>C38</f>
        <v>عربی</v>
      </c>
      <c r="D64" s="95"/>
      <c r="E64" s="95"/>
      <c r="F64" s="95"/>
      <c r="G64" s="95"/>
      <c r="H64" s="90">
        <f>'لیست دانش آموز'!G7</f>
        <v>10</v>
      </c>
      <c r="I64" s="90"/>
      <c r="J64" s="91"/>
      <c r="K64" s="51"/>
      <c r="L64" s="94" t="str">
        <f>L38</f>
        <v>علوم اجتماعی</v>
      </c>
      <c r="M64" s="95"/>
      <c r="N64" s="95"/>
      <c r="O64" s="95"/>
      <c r="P64" s="95"/>
      <c r="Q64" s="90">
        <f>'لیست دانش آموز'!L7</f>
        <v>16</v>
      </c>
      <c r="R64" s="90"/>
      <c r="S64" s="91"/>
      <c r="T64" s="49"/>
      <c r="U64" s="94" t="str">
        <f>U38</f>
        <v>املا ء  فارسی</v>
      </c>
      <c r="V64" s="95"/>
      <c r="W64" s="95"/>
      <c r="X64" s="95"/>
      <c r="Y64" s="95"/>
      <c r="Z64" s="90">
        <f>'لیست دانش آموز'!Q7</f>
        <v>19</v>
      </c>
      <c r="AA64" s="90"/>
      <c r="AB64" s="91"/>
      <c r="AC64" s="51"/>
      <c r="AD64" s="111" t="s">
        <v>19</v>
      </c>
      <c r="AE64" s="112"/>
      <c r="AF64" s="112"/>
      <c r="AG64" s="112"/>
      <c r="AH64" s="112"/>
      <c r="AI64" s="112">
        <f>'لیست دانش آموز'!X7</f>
        <v>3</v>
      </c>
      <c r="AJ64" s="113"/>
      <c r="AK64" s="119" t="s">
        <v>11</v>
      </c>
      <c r="AL64" s="119"/>
      <c r="AM64" s="96">
        <f>'لیست دانش آموز'!W7</f>
        <v>15.800010533340355</v>
      </c>
      <c r="AN64" s="97"/>
      <c r="AO64" s="47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</row>
    <row r="65" spans="1:215" ht="18.75" thickBot="1" x14ac:dyDescent="0.25">
      <c r="A65" s="47"/>
      <c r="B65" s="47"/>
      <c r="C65" s="88" t="str">
        <f>C39</f>
        <v>زبان خارجه</v>
      </c>
      <c r="D65" s="89"/>
      <c r="E65" s="89"/>
      <c r="F65" s="89"/>
      <c r="G65" s="89"/>
      <c r="H65" s="86">
        <f>'لیست دانش آموز'!H7</f>
        <v>10</v>
      </c>
      <c r="I65" s="86"/>
      <c r="J65" s="87"/>
      <c r="K65" s="51"/>
      <c r="L65" s="88" t="str">
        <f>L39</f>
        <v>فرهنگ هنر</v>
      </c>
      <c r="M65" s="89"/>
      <c r="N65" s="89"/>
      <c r="O65" s="89"/>
      <c r="P65" s="89"/>
      <c r="Q65" s="86">
        <f>'لیست دانش آموز'!M7</f>
        <v>18</v>
      </c>
      <c r="R65" s="86"/>
      <c r="S65" s="87"/>
      <c r="T65" s="52"/>
      <c r="U65" s="88" t="str">
        <f>U39</f>
        <v>انشا ء  فارسی</v>
      </c>
      <c r="V65" s="89"/>
      <c r="W65" s="89"/>
      <c r="X65" s="89"/>
      <c r="Y65" s="89"/>
      <c r="Z65" s="86">
        <f>'لیست دانش آموز'!R7</f>
        <v>19</v>
      </c>
      <c r="AA65" s="86"/>
      <c r="AB65" s="87"/>
      <c r="AC65" s="51"/>
      <c r="AD65" s="114" t="s">
        <v>21</v>
      </c>
      <c r="AE65" s="115"/>
      <c r="AF65" s="115"/>
      <c r="AG65" s="115"/>
      <c r="AH65" s="115"/>
      <c r="AI65" s="115"/>
      <c r="AJ65" s="115"/>
      <c r="AK65" s="115"/>
      <c r="AL65" s="116">
        <f>'لیست دانش آموز'!W25</f>
        <v>16.203333333333333</v>
      </c>
      <c r="AM65" s="117"/>
      <c r="AN65" s="118"/>
      <c r="AO65" s="47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</row>
    <row r="66" spans="1:215" ht="8.25" customHeigh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</row>
    <row r="67" spans="1:215" ht="14.25" x14ac:dyDescent="0.2">
      <c r="A67" s="47"/>
      <c r="B67" s="47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47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</row>
    <row r="68" spans="1:215" ht="14.25" x14ac:dyDescent="0.2">
      <c r="A68" s="12"/>
      <c r="B68" s="46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47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</row>
    <row r="69" spans="1:215" ht="14.25" x14ac:dyDescent="0.2">
      <c r="A69" s="12"/>
      <c r="B69" s="46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47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</row>
    <row r="70" spans="1:215" ht="14.25" x14ac:dyDescent="0.2">
      <c r="A70" s="12"/>
      <c r="B70" s="46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47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</row>
    <row r="71" spans="1:215" ht="14.25" x14ac:dyDescent="0.2">
      <c r="A71" s="12"/>
      <c r="B71" s="46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47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</row>
    <row r="72" spans="1:215" ht="14.25" x14ac:dyDescent="0.2">
      <c r="A72" s="12"/>
      <c r="B72" s="46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47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</row>
    <row r="73" spans="1:215" ht="14.25" x14ac:dyDescent="0.2">
      <c r="A73" s="12"/>
      <c r="B73" s="46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47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</row>
    <row r="74" spans="1:215" ht="14.25" x14ac:dyDescent="0.2">
      <c r="A74" s="12"/>
      <c r="B74" s="46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47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</row>
    <row r="75" spans="1:215" ht="14.25" x14ac:dyDescent="0.2">
      <c r="A75" s="12"/>
      <c r="B75" s="46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47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</row>
    <row r="76" spans="1:215" ht="14.25" x14ac:dyDescent="0.2">
      <c r="A76" s="12"/>
      <c r="B76" s="46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47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</row>
    <row r="77" spans="1:215" ht="8.25" customHeight="1" thickBot="1" x14ac:dyDescent="0.25">
      <c r="A77" s="12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47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</row>
    <row r="78" spans="1:215" ht="15" thickBot="1" x14ac:dyDescent="0.25">
      <c r="A78" s="12"/>
      <c r="B78" s="5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5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</row>
    <row r="79" spans="1:215" ht="15" thickBot="1" x14ac:dyDescent="0.25">
      <c r="A79" s="1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</row>
    <row r="80" spans="1:215" ht="23.25" customHeight="1" thickBot="1" x14ac:dyDescent="0.65">
      <c r="A80" s="12"/>
      <c r="B80" s="125" t="b">
        <f>B53</f>
        <v>0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7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</row>
    <row r="81" spans="1:215" ht="7.5" customHeight="1" thickBot="1" x14ac:dyDescent="0.25">
      <c r="A81" s="12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8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</row>
    <row r="82" spans="1:215" ht="19.5" x14ac:dyDescent="0.2">
      <c r="A82" s="59"/>
      <c r="B82" s="46"/>
      <c r="C82" s="122" t="s">
        <v>0</v>
      </c>
      <c r="D82" s="122"/>
      <c r="E82" s="122"/>
      <c r="F82" s="122"/>
      <c r="G82" s="128" t="str">
        <f>'لیست دانش آموز'!C8</f>
        <v>قاسم</v>
      </c>
      <c r="H82" s="128"/>
      <c r="I82" s="128"/>
      <c r="J82" s="128"/>
      <c r="K82" s="128"/>
      <c r="L82" s="128"/>
      <c r="M82" s="47"/>
      <c r="N82" s="90" t="s">
        <v>16</v>
      </c>
      <c r="O82" s="90"/>
      <c r="P82" s="90"/>
      <c r="Q82" s="90"/>
      <c r="R82" s="124" t="str">
        <f>R55</f>
        <v>نهم ولایت / اوج</v>
      </c>
      <c r="S82" s="124"/>
      <c r="T82" s="124"/>
      <c r="U82" s="124"/>
      <c r="V82" s="124"/>
      <c r="W82" s="124"/>
      <c r="X82" s="47"/>
      <c r="Y82" s="122" t="s">
        <v>7</v>
      </c>
      <c r="Z82" s="122"/>
      <c r="AA82" s="122"/>
      <c r="AB82" s="122"/>
      <c r="AC82" s="123" t="str">
        <f>AC55</f>
        <v>98-99</v>
      </c>
      <c r="AD82" s="123"/>
      <c r="AE82" s="123"/>
      <c r="AF82" s="123"/>
      <c r="AG82" s="123"/>
      <c r="AH82" s="123"/>
      <c r="AI82" s="47"/>
      <c r="AJ82" s="101"/>
      <c r="AK82" s="102"/>
      <c r="AL82" s="102"/>
      <c r="AM82" s="102"/>
      <c r="AN82" s="103"/>
      <c r="AO82" s="48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</row>
    <row r="83" spans="1:215" ht="14.25" x14ac:dyDescent="0.2">
      <c r="A83" s="59"/>
      <c r="B83" s="46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104"/>
      <c r="AK83" s="105"/>
      <c r="AL83" s="105"/>
      <c r="AM83" s="105"/>
      <c r="AN83" s="106"/>
      <c r="AO83" s="48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</row>
    <row r="84" spans="1:215" ht="19.5" x14ac:dyDescent="0.2">
      <c r="A84" s="59"/>
      <c r="B84" s="46"/>
      <c r="C84" s="122" t="s">
        <v>1</v>
      </c>
      <c r="D84" s="122"/>
      <c r="E84" s="122"/>
      <c r="F84" s="122"/>
      <c r="G84" s="128" t="str">
        <f>'لیست دانش آموز'!D8</f>
        <v xml:space="preserve">جدگال               </v>
      </c>
      <c r="H84" s="128"/>
      <c r="I84" s="128"/>
      <c r="J84" s="128"/>
      <c r="K84" s="128"/>
      <c r="L84" s="128"/>
      <c r="M84" s="47"/>
      <c r="N84" s="4" t="s">
        <v>14</v>
      </c>
      <c r="O84" s="4"/>
      <c r="P84" s="4"/>
      <c r="Q84" s="4"/>
      <c r="R84" s="5"/>
      <c r="S84" s="47"/>
      <c r="T84" s="47"/>
      <c r="U84" s="110" t="str">
        <f>U57</f>
        <v>مهر</v>
      </c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47"/>
      <c r="AJ84" s="104"/>
      <c r="AK84" s="105"/>
      <c r="AL84" s="105"/>
      <c r="AM84" s="105"/>
      <c r="AN84" s="106"/>
      <c r="AO84" s="48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</row>
    <row r="85" spans="1:215" ht="9.75" customHeight="1" x14ac:dyDescent="0.2">
      <c r="A85" s="59"/>
      <c r="B85" s="46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104"/>
      <c r="AK85" s="105"/>
      <c r="AL85" s="105"/>
      <c r="AM85" s="105"/>
      <c r="AN85" s="106"/>
      <c r="AO85" s="48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</row>
    <row r="86" spans="1:215" ht="18" thickBot="1" x14ac:dyDescent="0.25">
      <c r="A86" s="59"/>
      <c r="B86" s="46"/>
      <c r="C86" s="90" t="s">
        <v>2</v>
      </c>
      <c r="D86" s="90"/>
      <c r="E86" s="129">
        <f>E59</f>
        <v>103</v>
      </c>
      <c r="F86" s="129"/>
      <c r="G86" s="129"/>
      <c r="H86" s="50"/>
      <c r="I86" s="129" t="s">
        <v>18</v>
      </c>
      <c r="J86" s="129"/>
      <c r="K86" s="129">
        <f>'لیست دانش آموز'!B8</f>
        <v>4</v>
      </c>
      <c r="L86" s="129"/>
      <c r="M86" s="47"/>
      <c r="N86" s="90">
        <f>N59</f>
        <v>0</v>
      </c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47"/>
      <c r="AJ86" s="107"/>
      <c r="AK86" s="108"/>
      <c r="AL86" s="108"/>
      <c r="AM86" s="108"/>
      <c r="AN86" s="109"/>
      <c r="AO86" s="48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</row>
    <row r="87" spans="1:215" ht="12.75" customHeight="1" thickBot="1" x14ac:dyDescent="0.25">
      <c r="A87" s="59"/>
      <c r="B87" s="46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8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</row>
    <row r="88" spans="1:215" ht="17.25" x14ac:dyDescent="0.2">
      <c r="A88" s="59"/>
      <c r="B88" s="46"/>
      <c r="C88" s="100" t="s">
        <v>4</v>
      </c>
      <c r="D88" s="98"/>
      <c r="E88" s="98"/>
      <c r="F88" s="98"/>
      <c r="G88" s="98"/>
      <c r="H88" s="98" t="s">
        <v>5</v>
      </c>
      <c r="I88" s="98"/>
      <c r="J88" s="99"/>
      <c r="K88" s="49"/>
      <c r="L88" s="100" t="s">
        <v>4</v>
      </c>
      <c r="M88" s="98"/>
      <c r="N88" s="98"/>
      <c r="O88" s="98"/>
      <c r="P88" s="98"/>
      <c r="Q88" s="98" t="s">
        <v>5</v>
      </c>
      <c r="R88" s="98"/>
      <c r="S88" s="99"/>
      <c r="T88" s="49"/>
      <c r="U88" s="100" t="s">
        <v>4</v>
      </c>
      <c r="V88" s="98"/>
      <c r="W88" s="98"/>
      <c r="X88" s="98"/>
      <c r="Y88" s="98"/>
      <c r="Z88" s="98" t="s">
        <v>5</v>
      </c>
      <c r="AA88" s="98"/>
      <c r="AB88" s="99"/>
      <c r="AC88" s="49"/>
      <c r="AD88" s="100" t="s">
        <v>4</v>
      </c>
      <c r="AE88" s="98"/>
      <c r="AF88" s="98"/>
      <c r="AG88" s="98"/>
      <c r="AH88" s="98"/>
      <c r="AI88" s="98"/>
      <c r="AJ88" s="98"/>
      <c r="AK88" s="98"/>
      <c r="AL88" s="98" t="s">
        <v>5</v>
      </c>
      <c r="AM88" s="98"/>
      <c r="AN88" s="99"/>
      <c r="AO88" s="48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</row>
    <row r="89" spans="1:215" ht="18" x14ac:dyDescent="0.2">
      <c r="A89" s="59"/>
      <c r="B89" s="46"/>
      <c r="C89" s="94" t="str">
        <f>C62</f>
        <v>قرآن مجید</v>
      </c>
      <c r="D89" s="95"/>
      <c r="E89" s="95"/>
      <c r="F89" s="95"/>
      <c r="G89" s="95"/>
      <c r="H89" s="90">
        <f>'لیست دانش آموز'!E8</f>
        <v>15</v>
      </c>
      <c r="I89" s="90"/>
      <c r="J89" s="91"/>
      <c r="K89" s="51"/>
      <c r="L89" s="94" t="str">
        <f>L62</f>
        <v>علوم تجربی</v>
      </c>
      <c r="M89" s="95"/>
      <c r="N89" s="95"/>
      <c r="O89" s="95"/>
      <c r="P89" s="95"/>
      <c r="Q89" s="90">
        <f>'لیست دانش آموز'!I8</f>
        <v>10</v>
      </c>
      <c r="R89" s="90"/>
      <c r="S89" s="91"/>
      <c r="T89" s="52"/>
      <c r="U89" s="94" t="str">
        <f>U62</f>
        <v>تفکر و سبک زندگی</v>
      </c>
      <c r="V89" s="95"/>
      <c r="W89" s="95"/>
      <c r="X89" s="95"/>
      <c r="Y89" s="95"/>
      <c r="Z89" s="90">
        <f>'لیست دانش آموز'!O8</f>
        <v>15</v>
      </c>
      <c r="AA89" s="90"/>
      <c r="AB89" s="91"/>
      <c r="AC89" s="51"/>
      <c r="AD89" s="94" t="str">
        <f>AD62</f>
        <v>انظباط</v>
      </c>
      <c r="AE89" s="95"/>
      <c r="AF89" s="95"/>
      <c r="AG89" s="95"/>
      <c r="AH89" s="95"/>
      <c r="AI89" s="95"/>
      <c r="AJ89" s="95"/>
      <c r="AK89" s="95"/>
      <c r="AL89" s="90">
        <f>'لیست دانش آموز'!S8</f>
        <v>20</v>
      </c>
      <c r="AM89" s="90"/>
      <c r="AN89" s="91"/>
      <c r="AO89" s="48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</row>
    <row r="90" spans="1:215" ht="18.75" thickBot="1" x14ac:dyDescent="0.25">
      <c r="A90" s="59"/>
      <c r="B90" s="46"/>
      <c r="C90" s="120" t="str">
        <f>C63</f>
        <v>پیام های آسمانی</v>
      </c>
      <c r="D90" s="121"/>
      <c r="E90" s="121"/>
      <c r="F90" s="121"/>
      <c r="G90" s="121"/>
      <c r="H90" s="92">
        <f>'لیست دانش آموز'!F8</f>
        <v>19</v>
      </c>
      <c r="I90" s="92"/>
      <c r="J90" s="93"/>
      <c r="K90" s="51"/>
      <c r="L90" s="120" t="str">
        <f>L63</f>
        <v>ریاضی</v>
      </c>
      <c r="M90" s="121"/>
      <c r="N90" s="121"/>
      <c r="O90" s="121"/>
      <c r="P90" s="121"/>
      <c r="Q90" s="92">
        <f>'لیست دانش آموز'!J8</f>
        <v>4</v>
      </c>
      <c r="R90" s="92"/>
      <c r="S90" s="93"/>
      <c r="T90" s="52"/>
      <c r="U90" s="120" t="str">
        <f>U63</f>
        <v>قرائت فارسی</v>
      </c>
      <c r="V90" s="121"/>
      <c r="W90" s="121"/>
      <c r="X90" s="121"/>
      <c r="Y90" s="121"/>
      <c r="Z90" s="92">
        <f>'لیست دانش آموز'!P8</f>
        <v>15</v>
      </c>
      <c r="AA90" s="92"/>
      <c r="AB90" s="93"/>
      <c r="AC90" s="51"/>
      <c r="AD90" s="88">
        <f>AD63</f>
        <v>0</v>
      </c>
      <c r="AE90" s="89"/>
      <c r="AF90" s="89"/>
      <c r="AG90" s="89"/>
      <c r="AH90" s="89"/>
      <c r="AI90" s="89"/>
      <c r="AJ90" s="89"/>
      <c r="AK90" s="89"/>
      <c r="AL90" s="86">
        <f>'لیست دانش آموز'!T8</f>
        <v>0</v>
      </c>
      <c r="AM90" s="86"/>
      <c r="AN90" s="87"/>
      <c r="AO90" s="48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</row>
    <row r="91" spans="1:215" ht="18.75" thickBot="1" x14ac:dyDescent="0.25">
      <c r="A91" s="59"/>
      <c r="B91" s="46"/>
      <c r="C91" s="94" t="str">
        <f>C64</f>
        <v>عربی</v>
      </c>
      <c r="D91" s="95"/>
      <c r="E91" s="95"/>
      <c r="F91" s="95"/>
      <c r="G91" s="95"/>
      <c r="H91" s="90">
        <f>'لیست دانش آموز'!G8</f>
        <v>8</v>
      </c>
      <c r="I91" s="90"/>
      <c r="J91" s="91"/>
      <c r="K91" s="51"/>
      <c r="L91" s="94" t="str">
        <f>L64</f>
        <v>علوم اجتماعی</v>
      </c>
      <c r="M91" s="95"/>
      <c r="N91" s="95"/>
      <c r="O91" s="95"/>
      <c r="P91" s="95"/>
      <c r="Q91" s="90">
        <f>'لیست دانش آموز'!L8</f>
        <v>15</v>
      </c>
      <c r="R91" s="90"/>
      <c r="S91" s="91"/>
      <c r="T91" s="49"/>
      <c r="U91" s="94" t="str">
        <f>U64</f>
        <v>املا ء  فارسی</v>
      </c>
      <c r="V91" s="95"/>
      <c r="W91" s="95"/>
      <c r="X91" s="95"/>
      <c r="Y91" s="95"/>
      <c r="Z91" s="90">
        <f>'لیست دانش آموز'!Q8</f>
        <v>16</v>
      </c>
      <c r="AA91" s="90"/>
      <c r="AB91" s="91"/>
      <c r="AC91" s="51"/>
      <c r="AD91" s="111" t="s">
        <v>19</v>
      </c>
      <c r="AE91" s="112"/>
      <c r="AF91" s="112"/>
      <c r="AG91" s="112"/>
      <c r="AH91" s="112"/>
      <c r="AI91" s="112">
        <f>'لیست دانش آموز'!X8</f>
        <v>4</v>
      </c>
      <c r="AJ91" s="113"/>
      <c r="AK91" s="119" t="s">
        <v>11</v>
      </c>
      <c r="AL91" s="119"/>
      <c r="AM91" s="96">
        <f>'لیست دانش آموز'!W8</f>
        <v>14.46667631111754</v>
      </c>
      <c r="AN91" s="97"/>
      <c r="AO91" s="48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</row>
    <row r="92" spans="1:215" ht="18.75" thickBot="1" x14ac:dyDescent="0.25">
      <c r="A92" s="59"/>
      <c r="B92" s="46"/>
      <c r="C92" s="88" t="str">
        <f>C65</f>
        <v>زبان خارجه</v>
      </c>
      <c r="D92" s="89"/>
      <c r="E92" s="89"/>
      <c r="F92" s="89"/>
      <c r="G92" s="89"/>
      <c r="H92" s="86">
        <f>'لیست دانش آموز'!H8</f>
        <v>5</v>
      </c>
      <c r="I92" s="86"/>
      <c r="J92" s="87"/>
      <c r="K92" s="51"/>
      <c r="L92" s="88" t="str">
        <f>L65</f>
        <v>فرهنگ هنر</v>
      </c>
      <c r="M92" s="89"/>
      <c r="N92" s="89"/>
      <c r="O92" s="89"/>
      <c r="P92" s="89"/>
      <c r="Q92" s="86">
        <f>'لیست دانش آموز'!M8</f>
        <v>18</v>
      </c>
      <c r="R92" s="86"/>
      <c r="S92" s="87"/>
      <c r="T92" s="52"/>
      <c r="U92" s="88" t="str">
        <f>U65</f>
        <v>انشا ء  فارسی</v>
      </c>
      <c r="V92" s="89"/>
      <c r="W92" s="89"/>
      <c r="X92" s="89"/>
      <c r="Y92" s="89"/>
      <c r="Z92" s="86">
        <f>'لیست دانش آموز'!R8</f>
        <v>18</v>
      </c>
      <c r="AA92" s="86"/>
      <c r="AB92" s="87"/>
      <c r="AC92" s="51"/>
      <c r="AD92" s="114" t="s">
        <v>21</v>
      </c>
      <c r="AE92" s="115"/>
      <c r="AF92" s="115"/>
      <c r="AG92" s="115"/>
      <c r="AH92" s="115"/>
      <c r="AI92" s="115"/>
      <c r="AJ92" s="115"/>
      <c r="AK92" s="115"/>
      <c r="AL92" s="116">
        <f>'لیست دانش آموز'!W25</f>
        <v>16.203333333333333</v>
      </c>
      <c r="AM92" s="117"/>
      <c r="AN92" s="118"/>
      <c r="AO92" s="48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</row>
    <row r="93" spans="1:215" ht="6" customHeight="1" x14ac:dyDescent="0.2">
      <c r="A93" s="59"/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8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</row>
    <row r="94" spans="1:215" ht="14.25" x14ac:dyDescent="0.2">
      <c r="A94" s="59"/>
      <c r="B94" s="46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48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</row>
    <row r="95" spans="1:215" ht="14.25" x14ac:dyDescent="0.2">
      <c r="A95" s="59"/>
      <c r="B95" s="46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48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</row>
    <row r="96" spans="1:215" ht="14.25" x14ac:dyDescent="0.2">
      <c r="A96" s="59"/>
      <c r="B96" s="46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48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</row>
    <row r="97" spans="1:215" ht="14.25" x14ac:dyDescent="0.2">
      <c r="A97" s="59"/>
      <c r="B97" s="46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48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</row>
    <row r="98" spans="1:215" ht="14.25" x14ac:dyDescent="0.2">
      <c r="A98" s="59"/>
      <c r="B98" s="46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48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</row>
    <row r="99" spans="1:215" ht="14.25" x14ac:dyDescent="0.2">
      <c r="A99" s="12"/>
      <c r="B99" s="46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48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</row>
    <row r="100" spans="1:215" ht="14.25" x14ac:dyDescent="0.2">
      <c r="A100" s="12"/>
      <c r="B100" s="46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48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</row>
    <row r="101" spans="1:215" ht="14.25" x14ac:dyDescent="0.2">
      <c r="A101" s="12"/>
      <c r="B101" s="46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48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</row>
    <row r="102" spans="1:215" ht="14.25" x14ac:dyDescent="0.2">
      <c r="A102" s="12"/>
      <c r="B102" s="46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48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</row>
    <row r="103" spans="1:215" ht="5.25" customHeight="1" x14ac:dyDescent="0.2">
      <c r="A103" s="12"/>
      <c r="B103" s="46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48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</row>
    <row r="104" spans="1:215" ht="8.25" customHeight="1" thickBot="1" x14ac:dyDescent="0.25">
      <c r="A104" s="12"/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5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</row>
    <row r="105" spans="1:215" ht="15" thickBot="1" x14ac:dyDescent="0.25">
      <c r="A105" s="1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</row>
    <row r="106" spans="1:215" ht="23.25" customHeight="1" thickBot="1" x14ac:dyDescent="0.65">
      <c r="A106" s="12"/>
      <c r="B106" s="125" t="b">
        <f>B80</f>
        <v>0</v>
      </c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7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</row>
    <row r="107" spans="1:215" ht="7.5" customHeight="1" thickBot="1" x14ac:dyDescent="0.25">
      <c r="A107" s="59"/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8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</row>
    <row r="108" spans="1:215" ht="19.5" x14ac:dyDescent="0.2">
      <c r="A108" s="59"/>
      <c r="B108" s="46"/>
      <c r="C108" s="122" t="s">
        <v>0</v>
      </c>
      <c r="D108" s="122"/>
      <c r="E108" s="122"/>
      <c r="F108" s="122"/>
      <c r="G108" s="128" t="str">
        <f>'لیست دانش آموز'!C9</f>
        <v xml:space="preserve"> علی</v>
      </c>
      <c r="H108" s="128"/>
      <c r="I108" s="128"/>
      <c r="J108" s="128"/>
      <c r="K108" s="128"/>
      <c r="L108" s="128"/>
      <c r="M108" s="47"/>
      <c r="N108" s="90" t="s">
        <v>16</v>
      </c>
      <c r="O108" s="90"/>
      <c r="P108" s="90"/>
      <c r="Q108" s="90"/>
      <c r="R108" s="124" t="str">
        <f>R82</f>
        <v>نهم ولایت / اوج</v>
      </c>
      <c r="S108" s="124"/>
      <c r="T108" s="124"/>
      <c r="U108" s="124"/>
      <c r="V108" s="124"/>
      <c r="W108" s="124"/>
      <c r="X108" s="47"/>
      <c r="Y108" s="122" t="s">
        <v>7</v>
      </c>
      <c r="Z108" s="122"/>
      <c r="AA108" s="122"/>
      <c r="AB108" s="122"/>
      <c r="AC108" s="123" t="str">
        <f>AC82</f>
        <v>98-99</v>
      </c>
      <c r="AD108" s="123"/>
      <c r="AE108" s="123"/>
      <c r="AF108" s="123"/>
      <c r="AG108" s="123"/>
      <c r="AH108" s="123"/>
      <c r="AI108" s="47"/>
      <c r="AJ108" s="101"/>
      <c r="AK108" s="102"/>
      <c r="AL108" s="102"/>
      <c r="AM108" s="102"/>
      <c r="AN108" s="103"/>
      <c r="AO108" s="48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</row>
    <row r="109" spans="1:215" ht="14.25" x14ac:dyDescent="0.2">
      <c r="A109" s="5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104"/>
      <c r="AK109" s="105"/>
      <c r="AL109" s="105"/>
      <c r="AM109" s="105"/>
      <c r="AN109" s="106"/>
      <c r="AO109" s="48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</row>
    <row r="110" spans="1:215" ht="19.5" x14ac:dyDescent="0.2">
      <c r="A110" s="59"/>
      <c r="B110" s="46"/>
      <c r="C110" s="122" t="s">
        <v>1</v>
      </c>
      <c r="D110" s="122"/>
      <c r="E110" s="122"/>
      <c r="F110" s="122"/>
      <c r="G110" s="128" t="str">
        <f>'لیست دانش آموز'!D9</f>
        <v xml:space="preserve">حمیدی فر           </v>
      </c>
      <c r="H110" s="128"/>
      <c r="I110" s="128"/>
      <c r="J110" s="128"/>
      <c r="K110" s="128"/>
      <c r="L110" s="128"/>
      <c r="M110" s="47"/>
      <c r="N110" s="4" t="s">
        <v>14</v>
      </c>
      <c r="O110" s="4"/>
      <c r="P110" s="4"/>
      <c r="Q110" s="4"/>
      <c r="R110" s="5"/>
      <c r="S110" s="47"/>
      <c r="T110" s="47"/>
      <c r="U110" s="110" t="str">
        <f>U84</f>
        <v>مهر</v>
      </c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47"/>
      <c r="AJ110" s="104"/>
      <c r="AK110" s="105"/>
      <c r="AL110" s="105"/>
      <c r="AM110" s="105"/>
      <c r="AN110" s="106"/>
      <c r="AO110" s="48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</row>
    <row r="111" spans="1:215" ht="14.25" x14ac:dyDescent="0.2">
      <c r="A111" s="5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104"/>
      <c r="AK111" s="105"/>
      <c r="AL111" s="105"/>
      <c r="AM111" s="105"/>
      <c r="AN111" s="106"/>
      <c r="AO111" s="48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</row>
    <row r="112" spans="1:215" ht="18" thickBot="1" x14ac:dyDescent="0.25">
      <c r="A112" s="59"/>
      <c r="B112" s="46"/>
      <c r="C112" s="90" t="s">
        <v>2</v>
      </c>
      <c r="D112" s="90"/>
      <c r="E112" s="129">
        <f>E86</f>
        <v>103</v>
      </c>
      <c r="F112" s="129"/>
      <c r="G112" s="129"/>
      <c r="H112" s="50"/>
      <c r="I112" s="129" t="s">
        <v>18</v>
      </c>
      <c r="J112" s="129"/>
      <c r="K112" s="129">
        <f>'لیست دانش آموز'!B9</f>
        <v>5</v>
      </c>
      <c r="L112" s="129"/>
      <c r="M112" s="47"/>
      <c r="N112" s="90">
        <f>N86</f>
        <v>0</v>
      </c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47"/>
      <c r="AJ112" s="107"/>
      <c r="AK112" s="108"/>
      <c r="AL112" s="108"/>
      <c r="AM112" s="108"/>
      <c r="AN112" s="109"/>
      <c r="AO112" s="48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</row>
    <row r="113" spans="1:215" ht="15" thickBot="1" x14ac:dyDescent="0.25">
      <c r="A113" s="59"/>
      <c r="B113" s="46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8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</row>
    <row r="114" spans="1:215" ht="17.25" x14ac:dyDescent="0.2">
      <c r="A114" s="59"/>
      <c r="B114" s="46"/>
      <c r="C114" s="100" t="s">
        <v>4</v>
      </c>
      <c r="D114" s="98"/>
      <c r="E114" s="98"/>
      <c r="F114" s="98"/>
      <c r="G114" s="98"/>
      <c r="H114" s="98" t="s">
        <v>5</v>
      </c>
      <c r="I114" s="98"/>
      <c r="J114" s="99"/>
      <c r="K114" s="49"/>
      <c r="L114" s="100" t="s">
        <v>4</v>
      </c>
      <c r="M114" s="98"/>
      <c r="N114" s="98"/>
      <c r="O114" s="98"/>
      <c r="P114" s="98"/>
      <c r="Q114" s="98" t="s">
        <v>5</v>
      </c>
      <c r="R114" s="98"/>
      <c r="S114" s="99"/>
      <c r="T114" s="49"/>
      <c r="U114" s="100" t="s">
        <v>4</v>
      </c>
      <c r="V114" s="98"/>
      <c r="W114" s="98"/>
      <c r="X114" s="98"/>
      <c r="Y114" s="98"/>
      <c r="Z114" s="98" t="s">
        <v>5</v>
      </c>
      <c r="AA114" s="98"/>
      <c r="AB114" s="99"/>
      <c r="AC114" s="49"/>
      <c r="AD114" s="100" t="s">
        <v>4</v>
      </c>
      <c r="AE114" s="98"/>
      <c r="AF114" s="98"/>
      <c r="AG114" s="98"/>
      <c r="AH114" s="98"/>
      <c r="AI114" s="98"/>
      <c r="AJ114" s="98"/>
      <c r="AK114" s="98"/>
      <c r="AL114" s="98" t="s">
        <v>5</v>
      </c>
      <c r="AM114" s="98"/>
      <c r="AN114" s="99"/>
      <c r="AO114" s="48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</row>
    <row r="115" spans="1:215" ht="18" x14ac:dyDescent="0.2">
      <c r="A115" s="59"/>
      <c r="B115" s="46"/>
      <c r="C115" s="94" t="str">
        <f>C89</f>
        <v>قرآن مجید</v>
      </c>
      <c r="D115" s="95"/>
      <c r="E115" s="95"/>
      <c r="F115" s="95"/>
      <c r="G115" s="95"/>
      <c r="H115" s="90">
        <f>'لیست دانش آموز'!E9</f>
        <v>14</v>
      </c>
      <c r="I115" s="90"/>
      <c r="J115" s="91"/>
      <c r="K115" s="51"/>
      <c r="L115" s="94" t="str">
        <f>L89</f>
        <v>علوم تجربی</v>
      </c>
      <c r="M115" s="95"/>
      <c r="N115" s="95"/>
      <c r="O115" s="95"/>
      <c r="P115" s="95"/>
      <c r="Q115" s="90">
        <f>'لیست دانش آموز'!I9</f>
        <v>10</v>
      </c>
      <c r="R115" s="90"/>
      <c r="S115" s="91"/>
      <c r="T115" s="52"/>
      <c r="U115" s="94" t="str">
        <f>U89</f>
        <v>تفکر و سبک زندگی</v>
      </c>
      <c r="V115" s="95"/>
      <c r="W115" s="95"/>
      <c r="X115" s="95"/>
      <c r="Y115" s="95"/>
      <c r="Z115" s="90">
        <f>'لیست دانش آموز'!O9</f>
        <v>14</v>
      </c>
      <c r="AA115" s="90"/>
      <c r="AB115" s="91"/>
      <c r="AC115" s="51"/>
      <c r="AD115" s="94" t="str">
        <f>AD89</f>
        <v>انظباط</v>
      </c>
      <c r="AE115" s="95"/>
      <c r="AF115" s="95"/>
      <c r="AG115" s="95"/>
      <c r="AH115" s="95"/>
      <c r="AI115" s="95"/>
      <c r="AJ115" s="95"/>
      <c r="AK115" s="95"/>
      <c r="AL115" s="90">
        <f>'لیست دانش آموز'!S9</f>
        <v>18</v>
      </c>
      <c r="AM115" s="90"/>
      <c r="AN115" s="91"/>
      <c r="AO115" s="48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</row>
    <row r="116" spans="1:215" ht="18.75" thickBot="1" x14ac:dyDescent="0.25">
      <c r="A116" s="59"/>
      <c r="B116" s="46"/>
      <c r="C116" s="120" t="str">
        <f>C90</f>
        <v>پیام های آسمانی</v>
      </c>
      <c r="D116" s="121"/>
      <c r="E116" s="121"/>
      <c r="F116" s="121"/>
      <c r="G116" s="121"/>
      <c r="H116" s="92">
        <f>'لیست دانش آموز'!F9</f>
        <v>18</v>
      </c>
      <c r="I116" s="92"/>
      <c r="J116" s="93"/>
      <c r="K116" s="51"/>
      <c r="L116" s="120" t="str">
        <f>L90</f>
        <v>ریاضی</v>
      </c>
      <c r="M116" s="121"/>
      <c r="N116" s="121"/>
      <c r="O116" s="121"/>
      <c r="P116" s="121"/>
      <c r="Q116" s="92">
        <f>'لیست دانش آموز'!J9</f>
        <v>9</v>
      </c>
      <c r="R116" s="92"/>
      <c r="S116" s="93"/>
      <c r="T116" s="52"/>
      <c r="U116" s="120" t="str">
        <f>U90</f>
        <v>قرائت فارسی</v>
      </c>
      <c r="V116" s="121"/>
      <c r="W116" s="121"/>
      <c r="X116" s="121"/>
      <c r="Y116" s="121"/>
      <c r="Z116" s="92">
        <f>'لیست دانش آموز'!P9</f>
        <v>15</v>
      </c>
      <c r="AA116" s="92"/>
      <c r="AB116" s="93"/>
      <c r="AC116" s="51"/>
      <c r="AD116" s="88">
        <f>AD90</f>
        <v>0</v>
      </c>
      <c r="AE116" s="89"/>
      <c r="AF116" s="89"/>
      <c r="AG116" s="89"/>
      <c r="AH116" s="89"/>
      <c r="AI116" s="89"/>
      <c r="AJ116" s="89"/>
      <c r="AK116" s="89"/>
      <c r="AL116" s="86">
        <f>'لیست دانش آموز'!T9</f>
        <v>0</v>
      </c>
      <c r="AM116" s="86"/>
      <c r="AN116" s="87"/>
      <c r="AO116" s="48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</row>
    <row r="117" spans="1:215" ht="18.75" thickBot="1" x14ac:dyDescent="0.25">
      <c r="A117" s="59"/>
      <c r="B117" s="46"/>
      <c r="C117" s="94" t="str">
        <f>C91</f>
        <v>عربی</v>
      </c>
      <c r="D117" s="95"/>
      <c r="E117" s="95"/>
      <c r="F117" s="95"/>
      <c r="G117" s="95"/>
      <c r="H117" s="90">
        <f>'لیست دانش آموز'!G9</f>
        <v>10</v>
      </c>
      <c r="I117" s="90"/>
      <c r="J117" s="91"/>
      <c r="K117" s="51"/>
      <c r="L117" s="94" t="str">
        <f>L91</f>
        <v>علوم اجتماعی</v>
      </c>
      <c r="M117" s="95"/>
      <c r="N117" s="95"/>
      <c r="O117" s="95"/>
      <c r="P117" s="95"/>
      <c r="Q117" s="90">
        <f>'لیست دانش آموز'!L9</f>
        <v>15</v>
      </c>
      <c r="R117" s="90"/>
      <c r="S117" s="91"/>
      <c r="T117" s="49"/>
      <c r="U117" s="94" t="str">
        <f>U91</f>
        <v>املا ء  فارسی</v>
      </c>
      <c r="V117" s="95"/>
      <c r="W117" s="95"/>
      <c r="X117" s="95"/>
      <c r="Y117" s="95"/>
      <c r="Z117" s="90">
        <f>'لیست دانش آموز'!Q9</f>
        <v>14</v>
      </c>
      <c r="AA117" s="90"/>
      <c r="AB117" s="91"/>
      <c r="AC117" s="51"/>
      <c r="AD117" s="111" t="s">
        <v>19</v>
      </c>
      <c r="AE117" s="112"/>
      <c r="AF117" s="112"/>
      <c r="AG117" s="112"/>
      <c r="AH117" s="112"/>
      <c r="AI117" s="112">
        <f>'لیست دانش آموز'!X9</f>
        <v>5</v>
      </c>
      <c r="AJ117" s="113"/>
      <c r="AK117" s="119" t="s">
        <v>11</v>
      </c>
      <c r="AL117" s="119"/>
      <c r="AM117" s="96">
        <f>'لیست دانش آموز'!W9</f>
        <v>14.400009600006399</v>
      </c>
      <c r="AN117" s="97"/>
      <c r="AO117" s="48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</row>
    <row r="118" spans="1:215" ht="18.75" thickBot="1" x14ac:dyDescent="0.25">
      <c r="A118" s="59"/>
      <c r="B118" s="46"/>
      <c r="C118" s="88" t="str">
        <f>C92</f>
        <v>زبان خارجه</v>
      </c>
      <c r="D118" s="89"/>
      <c r="E118" s="89"/>
      <c r="F118" s="89"/>
      <c r="G118" s="89"/>
      <c r="H118" s="86">
        <f>'لیست دانش آموز'!H9</f>
        <v>5</v>
      </c>
      <c r="I118" s="86"/>
      <c r="J118" s="87"/>
      <c r="K118" s="51"/>
      <c r="L118" s="88" t="str">
        <f>L92</f>
        <v>فرهنگ هنر</v>
      </c>
      <c r="M118" s="89"/>
      <c r="N118" s="89"/>
      <c r="O118" s="89"/>
      <c r="P118" s="89"/>
      <c r="Q118" s="86">
        <f>'لیست دانش آموز'!M9</f>
        <v>18</v>
      </c>
      <c r="R118" s="86"/>
      <c r="S118" s="87"/>
      <c r="T118" s="52"/>
      <c r="U118" s="88" t="str">
        <f>U92</f>
        <v>انشا ء  فارسی</v>
      </c>
      <c r="V118" s="89"/>
      <c r="W118" s="89"/>
      <c r="X118" s="89"/>
      <c r="Y118" s="89"/>
      <c r="Z118" s="86">
        <f>'لیست دانش آموز'!R9</f>
        <v>17</v>
      </c>
      <c r="AA118" s="86"/>
      <c r="AB118" s="87"/>
      <c r="AC118" s="51"/>
      <c r="AD118" s="114" t="s">
        <v>21</v>
      </c>
      <c r="AE118" s="115"/>
      <c r="AF118" s="115"/>
      <c r="AG118" s="115"/>
      <c r="AH118" s="115"/>
      <c r="AI118" s="115"/>
      <c r="AJ118" s="115"/>
      <c r="AK118" s="115"/>
      <c r="AL118" s="116">
        <f>'لیست دانش آموز'!W25</f>
        <v>16.203333333333333</v>
      </c>
      <c r="AM118" s="117"/>
      <c r="AN118" s="118"/>
      <c r="AO118" s="48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</row>
    <row r="119" spans="1:215" ht="8.25" customHeight="1" x14ac:dyDescent="0.2">
      <c r="A119" s="59"/>
      <c r="B119" s="46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8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</row>
    <row r="120" spans="1:215" ht="14.25" x14ac:dyDescent="0.2">
      <c r="A120" s="59"/>
      <c r="B120" s="46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48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</row>
    <row r="121" spans="1:215" ht="14.25" x14ac:dyDescent="0.2">
      <c r="A121" s="59"/>
      <c r="B121" s="46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48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</row>
    <row r="122" spans="1:215" ht="14.25" x14ac:dyDescent="0.2">
      <c r="A122" s="59"/>
      <c r="B122" s="46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48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</row>
    <row r="123" spans="1:215" ht="14.25" x14ac:dyDescent="0.2">
      <c r="A123" s="59"/>
      <c r="B123" s="46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48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</row>
    <row r="124" spans="1:215" ht="14.25" x14ac:dyDescent="0.2">
      <c r="A124" s="59"/>
      <c r="B124" s="46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48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</row>
    <row r="125" spans="1:215" ht="14.25" x14ac:dyDescent="0.2">
      <c r="A125" s="12"/>
      <c r="B125" s="46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48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</row>
    <row r="126" spans="1:215" ht="14.25" x14ac:dyDescent="0.2">
      <c r="A126" s="12"/>
      <c r="B126" s="46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48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</row>
    <row r="127" spans="1:215" ht="14.25" x14ac:dyDescent="0.2">
      <c r="A127" s="12"/>
      <c r="B127" s="46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48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</row>
    <row r="128" spans="1:215" ht="14.25" x14ac:dyDescent="0.2">
      <c r="A128" s="12"/>
      <c r="B128" s="46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48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</row>
    <row r="129" spans="1:215" ht="14.25" x14ac:dyDescent="0.2">
      <c r="A129" s="12"/>
      <c r="B129" s="46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48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</row>
    <row r="130" spans="1:215" ht="8.25" customHeight="1" thickBot="1" x14ac:dyDescent="0.25">
      <c r="A130" s="12"/>
      <c r="B130" s="5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5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</row>
    <row r="131" spans="1:215" ht="15" thickBot="1" x14ac:dyDescent="0.25">
      <c r="A131" s="1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</row>
    <row r="132" spans="1:215" ht="27" customHeight="1" thickBot="1" x14ac:dyDescent="0.65">
      <c r="A132" s="12"/>
      <c r="B132" s="125" t="b">
        <f>B106</f>
        <v>0</v>
      </c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7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</row>
    <row r="133" spans="1:215" ht="7.5" customHeight="1" thickBot="1" x14ac:dyDescent="0.25">
      <c r="A133" s="12"/>
      <c r="B133" s="56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  <c r="AO133" s="58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</row>
    <row r="134" spans="1:215" ht="19.5" x14ac:dyDescent="0.2">
      <c r="A134" s="12"/>
      <c r="B134" s="47"/>
      <c r="C134" s="122" t="s">
        <v>0</v>
      </c>
      <c r="D134" s="122"/>
      <c r="E134" s="122"/>
      <c r="F134" s="122"/>
      <c r="G134" s="128" t="str">
        <f>'لیست دانش آموز'!C10</f>
        <v>زاهد</v>
      </c>
      <c r="H134" s="128"/>
      <c r="I134" s="128"/>
      <c r="J134" s="128"/>
      <c r="K134" s="128"/>
      <c r="L134" s="128"/>
      <c r="M134" s="47"/>
      <c r="N134" s="90" t="s">
        <v>16</v>
      </c>
      <c r="O134" s="90"/>
      <c r="P134" s="90"/>
      <c r="Q134" s="90"/>
      <c r="R134" s="124" t="str">
        <f>R108</f>
        <v>نهم ولایت / اوج</v>
      </c>
      <c r="S134" s="124"/>
      <c r="T134" s="124"/>
      <c r="U134" s="124"/>
      <c r="V134" s="124"/>
      <c r="W134" s="124"/>
      <c r="X134" s="47"/>
      <c r="Y134" s="122" t="s">
        <v>7</v>
      </c>
      <c r="Z134" s="122"/>
      <c r="AA134" s="122"/>
      <c r="AB134" s="122"/>
      <c r="AC134" s="123" t="str">
        <f>AC108</f>
        <v>98-99</v>
      </c>
      <c r="AD134" s="123"/>
      <c r="AE134" s="123"/>
      <c r="AF134" s="123"/>
      <c r="AG134" s="123"/>
      <c r="AH134" s="123"/>
      <c r="AI134" s="47"/>
      <c r="AJ134" s="101"/>
      <c r="AK134" s="102"/>
      <c r="AL134" s="102"/>
      <c r="AM134" s="102"/>
      <c r="AN134" s="103"/>
      <c r="AO134" s="48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</row>
    <row r="135" spans="1:215" ht="14.25" x14ac:dyDescent="0.2">
      <c r="A135" s="12"/>
      <c r="B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104"/>
      <c r="AK135" s="105"/>
      <c r="AL135" s="105"/>
      <c r="AM135" s="105"/>
      <c r="AN135" s="106"/>
      <c r="AO135" s="48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</row>
    <row r="136" spans="1:215" ht="19.5" x14ac:dyDescent="0.2">
      <c r="A136" s="12"/>
      <c r="B136" s="47"/>
      <c r="C136" s="122" t="s">
        <v>1</v>
      </c>
      <c r="D136" s="122"/>
      <c r="E136" s="122"/>
      <c r="F136" s="122"/>
      <c r="G136" s="128" t="str">
        <f>'لیست دانش آموز'!D10</f>
        <v xml:space="preserve">حمیدی نیا            </v>
      </c>
      <c r="H136" s="128"/>
      <c r="I136" s="128"/>
      <c r="J136" s="128"/>
      <c r="K136" s="128"/>
      <c r="L136" s="128"/>
      <c r="M136" s="47"/>
      <c r="N136" s="4" t="s">
        <v>14</v>
      </c>
      <c r="O136" s="4"/>
      <c r="P136" s="4"/>
      <c r="Q136" s="4"/>
      <c r="R136" s="5"/>
      <c r="S136" s="47"/>
      <c r="T136" s="47"/>
      <c r="U136" s="110" t="str">
        <f>U110</f>
        <v>مهر</v>
      </c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47"/>
      <c r="AJ136" s="104"/>
      <c r="AK136" s="105"/>
      <c r="AL136" s="105"/>
      <c r="AM136" s="105"/>
      <c r="AN136" s="106"/>
      <c r="AO136" s="48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</row>
    <row r="137" spans="1:215" ht="14.25" x14ac:dyDescent="0.2">
      <c r="A137" s="12"/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104"/>
      <c r="AK137" s="105"/>
      <c r="AL137" s="105"/>
      <c r="AM137" s="105"/>
      <c r="AN137" s="106"/>
      <c r="AO137" s="48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</row>
    <row r="138" spans="1:215" ht="18" thickBot="1" x14ac:dyDescent="0.25">
      <c r="A138" s="12"/>
      <c r="B138" s="47"/>
      <c r="C138" s="90" t="s">
        <v>2</v>
      </c>
      <c r="D138" s="90"/>
      <c r="E138" s="129">
        <f>E112</f>
        <v>103</v>
      </c>
      <c r="F138" s="129"/>
      <c r="G138" s="129"/>
      <c r="H138" s="47"/>
      <c r="I138" s="129" t="s">
        <v>18</v>
      </c>
      <c r="J138" s="129"/>
      <c r="K138" s="129">
        <f>'لیست دانش آموز'!B10</f>
        <v>6</v>
      </c>
      <c r="L138" s="129"/>
      <c r="M138" s="47"/>
      <c r="N138" s="90">
        <f>N112</f>
        <v>0</v>
      </c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47"/>
      <c r="AJ138" s="107"/>
      <c r="AK138" s="108"/>
      <c r="AL138" s="108"/>
      <c r="AM138" s="108"/>
      <c r="AN138" s="109"/>
      <c r="AO138" s="48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</row>
    <row r="139" spans="1:215" ht="15" thickBot="1" x14ac:dyDescent="0.25">
      <c r="A139" s="12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8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</row>
    <row r="140" spans="1:215" ht="17.25" x14ac:dyDescent="0.2">
      <c r="A140" s="12"/>
      <c r="B140" s="46"/>
      <c r="C140" s="100" t="s">
        <v>4</v>
      </c>
      <c r="D140" s="98"/>
      <c r="E140" s="98"/>
      <c r="F140" s="98"/>
      <c r="G140" s="98"/>
      <c r="H140" s="98" t="s">
        <v>5</v>
      </c>
      <c r="I140" s="98"/>
      <c r="J140" s="99"/>
      <c r="K140" s="49"/>
      <c r="L140" s="100" t="s">
        <v>4</v>
      </c>
      <c r="M140" s="98"/>
      <c r="N140" s="98"/>
      <c r="O140" s="98"/>
      <c r="P140" s="98"/>
      <c r="Q140" s="98" t="s">
        <v>5</v>
      </c>
      <c r="R140" s="98"/>
      <c r="S140" s="99"/>
      <c r="T140" s="49"/>
      <c r="U140" s="100" t="s">
        <v>4</v>
      </c>
      <c r="V140" s="98"/>
      <c r="W140" s="98"/>
      <c r="X140" s="98"/>
      <c r="Y140" s="98"/>
      <c r="Z140" s="98" t="s">
        <v>5</v>
      </c>
      <c r="AA140" s="98"/>
      <c r="AB140" s="99"/>
      <c r="AC140" s="49"/>
      <c r="AD140" s="100" t="s">
        <v>4</v>
      </c>
      <c r="AE140" s="98"/>
      <c r="AF140" s="98"/>
      <c r="AG140" s="98"/>
      <c r="AH140" s="98"/>
      <c r="AI140" s="98"/>
      <c r="AJ140" s="98"/>
      <c r="AK140" s="98"/>
      <c r="AL140" s="98" t="s">
        <v>5</v>
      </c>
      <c r="AM140" s="98"/>
      <c r="AN140" s="99"/>
      <c r="AO140" s="48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</row>
    <row r="141" spans="1:215" ht="18" x14ac:dyDescent="0.2">
      <c r="A141" s="12"/>
      <c r="B141" s="47"/>
      <c r="C141" s="94" t="str">
        <f>C115</f>
        <v>قرآن مجید</v>
      </c>
      <c r="D141" s="95"/>
      <c r="E141" s="95"/>
      <c r="F141" s="95"/>
      <c r="G141" s="95"/>
      <c r="H141" s="90">
        <f>'لیست دانش آموز'!E10</f>
        <v>18</v>
      </c>
      <c r="I141" s="90"/>
      <c r="J141" s="91"/>
      <c r="K141" s="47"/>
      <c r="L141" s="94" t="str">
        <f>L115</f>
        <v>علوم تجربی</v>
      </c>
      <c r="M141" s="95"/>
      <c r="N141" s="95"/>
      <c r="O141" s="95"/>
      <c r="P141" s="95"/>
      <c r="Q141" s="90">
        <f>'لیست دانش آموز'!I10</f>
        <v>17</v>
      </c>
      <c r="R141" s="90"/>
      <c r="S141" s="91"/>
      <c r="T141" s="47"/>
      <c r="U141" s="94" t="str">
        <f>U115</f>
        <v>تفکر و سبک زندگی</v>
      </c>
      <c r="V141" s="95"/>
      <c r="W141" s="95"/>
      <c r="X141" s="95"/>
      <c r="Y141" s="95"/>
      <c r="Z141" s="90">
        <f>'لیست دانش آموز'!O10</f>
        <v>19</v>
      </c>
      <c r="AA141" s="90"/>
      <c r="AB141" s="91"/>
      <c r="AC141" s="47"/>
      <c r="AD141" s="94" t="str">
        <f>AD115</f>
        <v>انظباط</v>
      </c>
      <c r="AE141" s="95"/>
      <c r="AF141" s="95"/>
      <c r="AG141" s="95"/>
      <c r="AH141" s="95"/>
      <c r="AI141" s="95"/>
      <c r="AJ141" s="95"/>
      <c r="AK141" s="95"/>
      <c r="AL141" s="90">
        <f>'لیست دانش آموز'!S10</f>
        <v>19</v>
      </c>
      <c r="AM141" s="90"/>
      <c r="AN141" s="91"/>
      <c r="AO141" s="48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</row>
    <row r="142" spans="1:215" ht="18.75" thickBot="1" x14ac:dyDescent="0.25">
      <c r="A142" s="12"/>
      <c r="B142" s="46"/>
      <c r="C142" s="120" t="str">
        <f>C116</f>
        <v>پیام های آسمانی</v>
      </c>
      <c r="D142" s="121"/>
      <c r="E142" s="121"/>
      <c r="F142" s="121"/>
      <c r="G142" s="121"/>
      <c r="H142" s="92">
        <f>'لیست دانش آموز'!F10</f>
        <v>18</v>
      </c>
      <c r="I142" s="92"/>
      <c r="J142" s="93"/>
      <c r="K142" s="51"/>
      <c r="L142" s="120" t="str">
        <f>L116</f>
        <v>ریاضی</v>
      </c>
      <c r="M142" s="121"/>
      <c r="N142" s="121"/>
      <c r="O142" s="121"/>
      <c r="P142" s="121"/>
      <c r="Q142" s="92">
        <f>'لیست دانش آموز'!J10</f>
        <v>20</v>
      </c>
      <c r="R142" s="92"/>
      <c r="S142" s="93"/>
      <c r="T142" s="52"/>
      <c r="U142" s="120" t="str">
        <f>U116</f>
        <v>قرائت فارسی</v>
      </c>
      <c r="V142" s="121"/>
      <c r="W142" s="121"/>
      <c r="X142" s="121"/>
      <c r="Y142" s="121"/>
      <c r="Z142" s="92">
        <f>'لیست دانش آموز'!P10</f>
        <v>18</v>
      </c>
      <c r="AA142" s="92"/>
      <c r="AB142" s="93"/>
      <c r="AC142" s="51"/>
      <c r="AD142" s="88">
        <f>AD116</f>
        <v>0</v>
      </c>
      <c r="AE142" s="89"/>
      <c r="AF142" s="89"/>
      <c r="AG142" s="89"/>
      <c r="AH142" s="89"/>
      <c r="AI142" s="89"/>
      <c r="AJ142" s="89"/>
      <c r="AK142" s="89"/>
      <c r="AL142" s="86">
        <f>'لیست دانش آموز'!T10</f>
        <v>0</v>
      </c>
      <c r="AM142" s="86"/>
      <c r="AN142" s="87"/>
      <c r="AO142" s="48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</row>
    <row r="143" spans="1:215" ht="18.75" thickBot="1" x14ac:dyDescent="0.25">
      <c r="A143" s="12"/>
      <c r="B143" s="47"/>
      <c r="C143" s="94" t="str">
        <f>C117</f>
        <v>عربی</v>
      </c>
      <c r="D143" s="95"/>
      <c r="E143" s="95"/>
      <c r="F143" s="95"/>
      <c r="G143" s="95"/>
      <c r="H143" s="90">
        <f>'لیست دانش آموز'!G10</f>
        <v>14</v>
      </c>
      <c r="I143" s="90"/>
      <c r="J143" s="91"/>
      <c r="K143" s="47"/>
      <c r="L143" s="94" t="str">
        <f>L117</f>
        <v>علوم اجتماعی</v>
      </c>
      <c r="M143" s="95"/>
      <c r="N143" s="95"/>
      <c r="O143" s="95"/>
      <c r="P143" s="95"/>
      <c r="Q143" s="90">
        <f>'لیست دانش آموز'!L10</f>
        <v>20</v>
      </c>
      <c r="R143" s="90"/>
      <c r="S143" s="91"/>
      <c r="T143" s="47"/>
      <c r="U143" s="94" t="str">
        <f>U117</f>
        <v>املا ء  فارسی</v>
      </c>
      <c r="V143" s="95"/>
      <c r="W143" s="95"/>
      <c r="X143" s="95"/>
      <c r="Y143" s="95"/>
      <c r="Z143" s="90">
        <f>'لیست دانش آموز'!Q10</f>
        <v>19</v>
      </c>
      <c r="AA143" s="90"/>
      <c r="AB143" s="91"/>
      <c r="AC143" s="51"/>
      <c r="AD143" s="111" t="s">
        <v>19</v>
      </c>
      <c r="AE143" s="112"/>
      <c r="AF143" s="112"/>
      <c r="AG143" s="112"/>
      <c r="AH143" s="112"/>
      <c r="AI143" s="112">
        <f>'لیست دانش آموز'!X10</f>
        <v>6</v>
      </c>
      <c r="AJ143" s="113"/>
      <c r="AK143" s="119" t="s">
        <v>11</v>
      </c>
      <c r="AL143" s="119"/>
      <c r="AM143" s="96">
        <f>'لیست دانش آموز'!W10</f>
        <v>18.000012000007999</v>
      </c>
      <c r="AN143" s="97"/>
      <c r="AO143" s="48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</row>
    <row r="144" spans="1:215" ht="18.75" thickBot="1" x14ac:dyDescent="0.25">
      <c r="A144" s="12"/>
      <c r="B144" s="46"/>
      <c r="C144" s="88" t="str">
        <f>C118</f>
        <v>زبان خارجه</v>
      </c>
      <c r="D144" s="89"/>
      <c r="E144" s="89"/>
      <c r="F144" s="89"/>
      <c r="G144" s="89"/>
      <c r="H144" s="86">
        <f>'لیست دانش آموز'!H10</f>
        <v>12</v>
      </c>
      <c r="I144" s="86"/>
      <c r="J144" s="87"/>
      <c r="K144" s="51"/>
      <c r="L144" s="88" t="str">
        <f>L118</f>
        <v>فرهنگ هنر</v>
      </c>
      <c r="M144" s="89"/>
      <c r="N144" s="89"/>
      <c r="O144" s="89"/>
      <c r="P144" s="89"/>
      <c r="Q144" s="86">
        <f>'لیست دانش آموز'!M10</f>
        <v>18</v>
      </c>
      <c r="R144" s="86"/>
      <c r="S144" s="87"/>
      <c r="T144" s="52"/>
      <c r="U144" s="88" t="str">
        <f>U118</f>
        <v>انشا ء  فارسی</v>
      </c>
      <c r="V144" s="89"/>
      <c r="W144" s="89"/>
      <c r="X144" s="89"/>
      <c r="Y144" s="89"/>
      <c r="Z144" s="86">
        <f>'لیست دانش آموز'!R10</f>
        <v>18</v>
      </c>
      <c r="AA144" s="86"/>
      <c r="AB144" s="87"/>
      <c r="AC144" s="51"/>
      <c r="AD144" s="114" t="s">
        <v>21</v>
      </c>
      <c r="AE144" s="115"/>
      <c r="AF144" s="115"/>
      <c r="AG144" s="115"/>
      <c r="AH144" s="115"/>
      <c r="AI144" s="115"/>
      <c r="AJ144" s="115"/>
      <c r="AK144" s="115"/>
      <c r="AL144" s="116">
        <f>'لیست دانش آموز'!W25</f>
        <v>16.203333333333333</v>
      </c>
      <c r="AM144" s="117"/>
      <c r="AN144" s="118"/>
      <c r="AO144" s="48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</row>
    <row r="145" spans="1:215" ht="8.25" customHeight="1" x14ac:dyDescent="0.2">
      <c r="A145" s="12"/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8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</row>
    <row r="146" spans="1:215" ht="14.25" x14ac:dyDescent="0.2">
      <c r="A146" s="12"/>
      <c r="B146" s="46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48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</row>
    <row r="147" spans="1:215" ht="14.25" x14ac:dyDescent="0.2">
      <c r="A147" s="12"/>
      <c r="B147" s="46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48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</row>
    <row r="148" spans="1:215" ht="14.25" x14ac:dyDescent="0.2">
      <c r="A148" s="12"/>
      <c r="B148" s="46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48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</row>
    <row r="149" spans="1:215" ht="14.25" x14ac:dyDescent="0.2">
      <c r="A149" s="12"/>
      <c r="B149" s="46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48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</row>
    <row r="150" spans="1:215" ht="14.25" x14ac:dyDescent="0.2">
      <c r="A150" s="12"/>
      <c r="B150" s="46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48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</row>
    <row r="151" spans="1:215" ht="14.25" x14ac:dyDescent="0.2">
      <c r="A151" s="12"/>
      <c r="B151" s="46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48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</row>
    <row r="152" spans="1:215" ht="14.25" x14ac:dyDescent="0.2">
      <c r="A152" s="12"/>
      <c r="B152" s="46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48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</row>
    <row r="153" spans="1:215" ht="14.25" x14ac:dyDescent="0.2">
      <c r="A153" s="12"/>
      <c r="B153" s="46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48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</row>
    <row r="154" spans="1:215" ht="14.25" x14ac:dyDescent="0.2">
      <c r="A154" s="12"/>
      <c r="B154" s="46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48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</row>
    <row r="155" spans="1:215" ht="14.25" x14ac:dyDescent="0.2">
      <c r="A155" s="12"/>
      <c r="B155" s="46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48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</row>
    <row r="156" spans="1:215" ht="8.25" customHeight="1" thickBot="1" x14ac:dyDescent="0.25">
      <c r="A156" s="12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5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</row>
    <row r="157" spans="1:215" ht="15" thickBot="1" x14ac:dyDescent="0.25">
      <c r="A157" s="1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</row>
    <row r="158" spans="1:215" ht="21" customHeight="1" thickBot="1" x14ac:dyDescent="0.65">
      <c r="A158" s="12"/>
      <c r="B158" s="125" t="b">
        <f>B132</f>
        <v>0</v>
      </c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7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</row>
    <row r="159" spans="1:215" ht="7.5" customHeight="1" thickBot="1" x14ac:dyDescent="0.25">
      <c r="A159" s="12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8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</row>
    <row r="160" spans="1:215" ht="19.5" x14ac:dyDescent="0.2">
      <c r="A160" s="12"/>
      <c r="B160" s="46"/>
      <c r="C160" s="122" t="s">
        <v>0</v>
      </c>
      <c r="D160" s="122"/>
      <c r="E160" s="122"/>
      <c r="F160" s="122"/>
      <c r="G160" s="128" t="str">
        <f>'لیست دانش آموز'!C11</f>
        <v>مصیب</v>
      </c>
      <c r="H160" s="128"/>
      <c r="I160" s="128"/>
      <c r="J160" s="128"/>
      <c r="K160" s="128"/>
      <c r="L160" s="128"/>
      <c r="M160" s="47"/>
      <c r="N160" s="90" t="s">
        <v>16</v>
      </c>
      <c r="O160" s="90"/>
      <c r="P160" s="90"/>
      <c r="Q160" s="90"/>
      <c r="R160" s="124" t="str">
        <f>R134</f>
        <v>نهم ولایت / اوج</v>
      </c>
      <c r="S160" s="124"/>
      <c r="T160" s="124"/>
      <c r="U160" s="124"/>
      <c r="V160" s="124"/>
      <c r="W160" s="124"/>
      <c r="X160" s="47"/>
      <c r="Y160" s="122" t="s">
        <v>7</v>
      </c>
      <c r="Z160" s="122"/>
      <c r="AA160" s="122"/>
      <c r="AB160" s="122"/>
      <c r="AC160" s="123" t="str">
        <f>AC134</f>
        <v>98-99</v>
      </c>
      <c r="AD160" s="123"/>
      <c r="AE160" s="123"/>
      <c r="AF160" s="123"/>
      <c r="AG160" s="123"/>
      <c r="AH160" s="123"/>
      <c r="AI160" s="47"/>
      <c r="AJ160" s="101"/>
      <c r="AK160" s="102"/>
      <c r="AL160" s="102"/>
      <c r="AM160" s="102"/>
      <c r="AN160" s="103"/>
      <c r="AO160" s="48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</row>
    <row r="161" spans="1:215" ht="12.75" customHeight="1" x14ac:dyDescent="0.2">
      <c r="A161" s="12"/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104"/>
      <c r="AK161" s="105"/>
      <c r="AL161" s="105"/>
      <c r="AM161" s="105"/>
      <c r="AN161" s="106"/>
      <c r="AO161" s="48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</row>
    <row r="162" spans="1:215" ht="19.5" x14ac:dyDescent="0.2">
      <c r="A162" s="12"/>
      <c r="B162" s="46"/>
      <c r="C162" s="122" t="s">
        <v>1</v>
      </c>
      <c r="D162" s="122"/>
      <c r="E162" s="122"/>
      <c r="F162" s="122"/>
      <c r="G162" s="128" t="str">
        <f>'لیست دانش آموز'!D11</f>
        <v xml:space="preserve">حوت                  </v>
      </c>
      <c r="H162" s="128"/>
      <c r="I162" s="128"/>
      <c r="J162" s="128"/>
      <c r="K162" s="128"/>
      <c r="L162" s="128"/>
      <c r="M162" s="47"/>
      <c r="N162" s="4" t="s">
        <v>14</v>
      </c>
      <c r="O162" s="4"/>
      <c r="P162" s="4"/>
      <c r="Q162" s="4"/>
      <c r="R162" s="5"/>
      <c r="S162" s="47"/>
      <c r="T162" s="47"/>
      <c r="U162" s="110" t="str">
        <f>U136</f>
        <v>مهر</v>
      </c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47"/>
      <c r="AJ162" s="104"/>
      <c r="AK162" s="105"/>
      <c r="AL162" s="105"/>
      <c r="AM162" s="105"/>
      <c r="AN162" s="106"/>
      <c r="AO162" s="48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</row>
    <row r="163" spans="1:215" ht="14.25" x14ac:dyDescent="0.2">
      <c r="A163" s="12"/>
      <c r="B163" s="46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104"/>
      <c r="AK163" s="105"/>
      <c r="AL163" s="105"/>
      <c r="AM163" s="105"/>
      <c r="AN163" s="106"/>
      <c r="AO163" s="48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</row>
    <row r="164" spans="1:215" ht="18" thickBot="1" x14ac:dyDescent="0.25">
      <c r="A164" s="12"/>
      <c r="B164" s="46"/>
      <c r="C164" s="90" t="s">
        <v>2</v>
      </c>
      <c r="D164" s="90"/>
      <c r="E164" s="129">
        <f>E138</f>
        <v>103</v>
      </c>
      <c r="F164" s="129"/>
      <c r="G164" s="129"/>
      <c r="H164" s="50"/>
      <c r="I164" s="129" t="s">
        <v>18</v>
      </c>
      <c r="J164" s="129"/>
      <c r="K164" s="129">
        <f>'لیست دانش آموز'!B11</f>
        <v>7</v>
      </c>
      <c r="L164" s="129"/>
      <c r="M164" s="47"/>
      <c r="N164" s="90">
        <f>N138</f>
        <v>0</v>
      </c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47"/>
      <c r="AJ164" s="107"/>
      <c r="AK164" s="108"/>
      <c r="AL164" s="108"/>
      <c r="AM164" s="108"/>
      <c r="AN164" s="109"/>
      <c r="AO164" s="48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</row>
    <row r="165" spans="1:215" ht="12.75" customHeight="1" thickBot="1" x14ac:dyDescent="0.25">
      <c r="A165" s="12"/>
      <c r="B165" s="46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8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</row>
    <row r="166" spans="1:215" ht="17.25" x14ac:dyDescent="0.2">
      <c r="A166" s="12"/>
      <c r="B166" s="46"/>
      <c r="C166" s="100" t="s">
        <v>4</v>
      </c>
      <c r="D166" s="98"/>
      <c r="E166" s="98"/>
      <c r="F166" s="98"/>
      <c r="G166" s="98"/>
      <c r="H166" s="98" t="s">
        <v>5</v>
      </c>
      <c r="I166" s="98"/>
      <c r="J166" s="99"/>
      <c r="K166" s="49"/>
      <c r="L166" s="100" t="s">
        <v>4</v>
      </c>
      <c r="M166" s="98"/>
      <c r="N166" s="98"/>
      <c r="O166" s="98"/>
      <c r="P166" s="98"/>
      <c r="Q166" s="98" t="s">
        <v>5</v>
      </c>
      <c r="R166" s="98"/>
      <c r="S166" s="99"/>
      <c r="T166" s="49"/>
      <c r="U166" s="100" t="s">
        <v>4</v>
      </c>
      <c r="V166" s="98"/>
      <c r="W166" s="98"/>
      <c r="X166" s="98"/>
      <c r="Y166" s="98"/>
      <c r="Z166" s="98" t="s">
        <v>5</v>
      </c>
      <c r="AA166" s="98"/>
      <c r="AB166" s="99"/>
      <c r="AC166" s="49"/>
      <c r="AD166" s="100" t="s">
        <v>4</v>
      </c>
      <c r="AE166" s="98"/>
      <c r="AF166" s="98"/>
      <c r="AG166" s="98"/>
      <c r="AH166" s="98"/>
      <c r="AI166" s="98"/>
      <c r="AJ166" s="98"/>
      <c r="AK166" s="98"/>
      <c r="AL166" s="98" t="s">
        <v>5</v>
      </c>
      <c r="AM166" s="98"/>
      <c r="AN166" s="99"/>
      <c r="AO166" s="48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</row>
    <row r="167" spans="1:215" ht="18" x14ac:dyDescent="0.2">
      <c r="A167" s="12"/>
      <c r="B167" s="46"/>
      <c r="C167" s="94" t="str">
        <f>C141</f>
        <v>قرآن مجید</v>
      </c>
      <c r="D167" s="95"/>
      <c r="E167" s="95"/>
      <c r="F167" s="95"/>
      <c r="G167" s="95"/>
      <c r="H167" s="90">
        <f>'لیست دانش آموز'!E11</f>
        <v>14</v>
      </c>
      <c r="I167" s="90"/>
      <c r="J167" s="91"/>
      <c r="K167" s="51"/>
      <c r="L167" s="94" t="str">
        <f>L141</f>
        <v>علوم تجربی</v>
      </c>
      <c r="M167" s="95"/>
      <c r="N167" s="95"/>
      <c r="O167" s="95"/>
      <c r="P167" s="95"/>
      <c r="Q167" s="90">
        <f>'لیست دانش آموز'!I11</f>
        <v>10</v>
      </c>
      <c r="R167" s="90"/>
      <c r="S167" s="91"/>
      <c r="T167" s="52"/>
      <c r="U167" s="94" t="str">
        <f>U141</f>
        <v>تفکر و سبک زندگی</v>
      </c>
      <c r="V167" s="95"/>
      <c r="W167" s="95"/>
      <c r="X167" s="95"/>
      <c r="Y167" s="95"/>
      <c r="Z167" s="90">
        <f>'لیست دانش آموز'!O11</f>
        <v>16</v>
      </c>
      <c r="AA167" s="90"/>
      <c r="AB167" s="91"/>
      <c r="AC167" s="51"/>
      <c r="AD167" s="94" t="str">
        <f>AD141</f>
        <v>انظباط</v>
      </c>
      <c r="AE167" s="95"/>
      <c r="AF167" s="95"/>
      <c r="AG167" s="95"/>
      <c r="AH167" s="95"/>
      <c r="AI167" s="95"/>
      <c r="AJ167" s="95"/>
      <c r="AK167" s="95"/>
      <c r="AL167" s="90">
        <f>'لیست دانش آموز'!S11</f>
        <v>18</v>
      </c>
      <c r="AM167" s="90"/>
      <c r="AN167" s="91"/>
      <c r="AO167" s="48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</row>
    <row r="168" spans="1:215" ht="18.75" thickBot="1" x14ac:dyDescent="0.25">
      <c r="A168" s="12"/>
      <c r="B168" s="46"/>
      <c r="C168" s="120" t="str">
        <f>C142</f>
        <v>پیام های آسمانی</v>
      </c>
      <c r="D168" s="121"/>
      <c r="E168" s="121"/>
      <c r="F168" s="121"/>
      <c r="G168" s="121"/>
      <c r="H168" s="92">
        <f>'لیست دانش آموز'!F11</f>
        <v>17</v>
      </c>
      <c r="I168" s="92"/>
      <c r="J168" s="93"/>
      <c r="K168" s="51"/>
      <c r="L168" s="120" t="str">
        <f>L142</f>
        <v>ریاضی</v>
      </c>
      <c r="M168" s="121"/>
      <c r="N168" s="121"/>
      <c r="O168" s="121"/>
      <c r="P168" s="121"/>
      <c r="Q168" s="92">
        <f>'لیست دانش آموز'!J11</f>
        <v>7</v>
      </c>
      <c r="R168" s="92"/>
      <c r="S168" s="93"/>
      <c r="T168" s="52"/>
      <c r="U168" s="120" t="str">
        <f>U142</f>
        <v>قرائت فارسی</v>
      </c>
      <c r="V168" s="121"/>
      <c r="W168" s="121"/>
      <c r="X168" s="121"/>
      <c r="Y168" s="121"/>
      <c r="Z168" s="92">
        <f>'لیست دانش آموز'!P11</f>
        <v>17</v>
      </c>
      <c r="AA168" s="92"/>
      <c r="AB168" s="93"/>
      <c r="AC168" s="51"/>
      <c r="AD168" s="88">
        <f>AD142</f>
        <v>0</v>
      </c>
      <c r="AE168" s="89"/>
      <c r="AF168" s="89"/>
      <c r="AG168" s="89"/>
      <c r="AH168" s="89"/>
      <c r="AI168" s="89"/>
      <c r="AJ168" s="89"/>
      <c r="AK168" s="89"/>
      <c r="AL168" s="86">
        <f>'لیست دانش آموز'!T11</f>
        <v>0</v>
      </c>
      <c r="AM168" s="86"/>
      <c r="AN168" s="87"/>
      <c r="AO168" s="48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</row>
    <row r="169" spans="1:215" ht="18.75" thickBot="1" x14ac:dyDescent="0.25">
      <c r="A169" s="12"/>
      <c r="B169" s="46"/>
      <c r="C169" s="94" t="str">
        <f>C143</f>
        <v>عربی</v>
      </c>
      <c r="D169" s="95"/>
      <c r="E169" s="95"/>
      <c r="F169" s="95"/>
      <c r="G169" s="95"/>
      <c r="H169" s="90">
        <f>'لیست دانش آموز'!G11</f>
        <v>11</v>
      </c>
      <c r="I169" s="90"/>
      <c r="J169" s="91"/>
      <c r="K169" s="51"/>
      <c r="L169" s="94" t="str">
        <f>L143</f>
        <v>علوم اجتماعی</v>
      </c>
      <c r="M169" s="95"/>
      <c r="N169" s="95"/>
      <c r="O169" s="95"/>
      <c r="P169" s="95"/>
      <c r="Q169" s="90">
        <f>'لیست دانش آموز'!L11</f>
        <v>16</v>
      </c>
      <c r="R169" s="90"/>
      <c r="S169" s="91"/>
      <c r="T169" s="49"/>
      <c r="U169" s="94" t="str">
        <f>U143</f>
        <v>املا ء  فارسی</v>
      </c>
      <c r="V169" s="95"/>
      <c r="W169" s="95"/>
      <c r="X169" s="95"/>
      <c r="Y169" s="95"/>
      <c r="Z169" s="90">
        <f>'لیست دانش آموز'!Q11</f>
        <v>17</v>
      </c>
      <c r="AA169" s="90"/>
      <c r="AB169" s="91"/>
      <c r="AC169" s="51"/>
      <c r="AD169" s="111" t="s">
        <v>19</v>
      </c>
      <c r="AE169" s="112"/>
      <c r="AF169" s="112"/>
      <c r="AG169" s="112"/>
      <c r="AH169" s="112"/>
      <c r="AI169" s="112">
        <f>'لیست دانش آموز'!X11</f>
        <v>7</v>
      </c>
      <c r="AJ169" s="113"/>
      <c r="AK169" s="119" t="s">
        <v>11</v>
      </c>
      <c r="AL169" s="119"/>
      <c r="AM169" s="96">
        <f>'لیست دانش آموز'!W11</f>
        <v>15.200010133340088</v>
      </c>
      <c r="AN169" s="97"/>
      <c r="AO169" s="48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</row>
    <row r="170" spans="1:215" ht="18.75" thickBot="1" x14ac:dyDescent="0.25">
      <c r="A170" s="12"/>
      <c r="B170" s="46"/>
      <c r="C170" s="88" t="str">
        <f>C144</f>
        <v>زبان خارجه</v>
      </c>
      <c r="D170" s="89"/>
      <c r="E170" s="89"/>
      <c r="F170" s="89"/>
      <c r="G170" s="89"/>
      <c r="H170" s="86">
        <f>'لیست دانش آموز'!H11</f>
        <v>10</v>
      </c>
      <c r="I170" s="86"/>
      <c r="J170" s="87"/>
      <c r="K170" s="51"/>
      <c r="L170" s="88" t="str">
        <f>L144</f>
        <v>فرهنگ هنر</v>
      </c>
      <c r="M170" s="89"/>
      <c r="N170" s="89"/>
      <c r="O170" s="89"/>
      <c r="P170" s="89"/>
      <c r="Q170" s="86">
        <f>'لیست دانش آموز'!M11</f>
        <v>18</v>
      </c>
      <c r="R170" s="86"/>
      <c r="S170" s="87"/>
      <c r="T170" s="52"/>
      <c r="U170" s="88" t="str">
        <f>U144</f>
        <v>انشا ء  فارسی</v>
      </c>
      <c r="V170" s="89"/>
      <c r="W170" s="89"/>
      <c r="X170" s="89"/>
      <c r="Y170" s="89"/>
      <c r="Z170" s="86">
        <f>'لیست دانش آموز'!R11</f>
        <v>19</v>
      </c>
      <c r="AA170" s="86"/>
      <c r="AB170" s="87"/>
      <c r="AC170" s="51"/>
      <c r="AD170" s="114" t="s">
        <v>21</v>
      </c>
      <c r="AE170" s="115"/>
      <c r="AF170" s="115"/>
      <c r="AG170" s="115"/>
      <c r="AH170" s="115"/>
      <c r="AI170" s="115"/>
      <c r="AJ170" s="115"/>
      <c r="AK170" s="115"/>
      <c r="AL170" s="116">
        <f>'لیست دانش آموز'!W25</f>
        <v>16.203333333333333</v>
      </c>
      <c r="AM170" s="117"/>
      <c r="AN170" s="118"/>
      <c r="AO170" s="48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</row>
    <row r="171" spans="1:215" ht="8.25" customHeight="1" x14ac:dyDescent="0.2">
      <c r="A171" s="12"/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8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</row>
    <row r="172" spans="1:215" ht="14.25" x14ac:dyDescent="0.2">
      <c r="A172" s="12"/>
      <c r="B172" s="46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48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</row>
    <row r="173" spans="1:215" ht="14.25" x14ac:dyDescent="0.2">
      <c r="A173" s="12"/>
      <c r="B173" s="46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48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</row>
    <row r="174" spans="1:215" ht="14.25" x14ac:dyDescent="0.2">
      <c r="A174" s="12"/>
      <c r="B174" s="46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48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</row>
    <row r="175" spans="1:215" ht="14.25" x14ac:dyDescent="0.2">
      <c r="A175" s="12"/>
      <c r="B175" s="46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48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</row>
    <row r="176" spans="1:215" ht="14.25" x14ac:dyDescent="0.2">
      <c r="A176" s="12"/>
      <c r="B176" s="46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48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</row>
    <row r="177" spans="1:215" ht="14.25" x14ac:dyDescent="0.2">
      <c r="A177" s="12"/>
      <c r="B177" s="46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48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</row>
    <row r="178" spans="1:215" ht="14.25" x14ac:dyDescent="0.2">
      <c r="A178" s="12"/>
      <c r="B178" s="46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48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</row>
    <row r="179" spans="1:215" ht="14.25" x14ac:dyDescent="0.2">
      <c r="A179" s="12"/>
      <c r="B179" s="46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48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</row>
    <row r="180" spans="1:215" ht="14.25" x14ac:dyDescent="0.2">
      <c r="A180" s="12"/>
      <c r="B180" s="46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48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</row>
    <row r="181" spans="1:215" ht="14.25" x14ac:dyDescent="0.2">
      <c r="A181" s="12"/>
      <c r="B181" s="46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48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</row>
    <row r="182" spans="1:215" ht="8.25" customHeight="1" thickBot="1" x14ac:dyDescent="0.25">
      <c r="A182" s="12"/>
      <c r="B182" s="5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5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</row>
    <row r="183" spans="1:215" ht="15" thickBot="1" x14ac:dyDescent="0.25">
      <c r="A183" s="1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</row>
    <row r="184" spans="1:215" ht="24" customHeight="1" thickBot="1" x14ac:dyDescent="0.65">
      <c r="A184" s="12"/>
      <c r="B184" s="125" t="b">
        <f>B158</f>
        <v>0</v>
      </c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7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</row>
    <row r="185" spans="1:215" ht="7.5" customHeight="1" thickBot="1" x14ac:dyDescent="0.25">
      <c r="A185" s="12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8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</row>
    <row r="186" spans="1:215" ht="19.5" x14ac:dyDescent="0.2">
      <c r="A186" s="12"/>
      <c r="B186" s="46"/>
      <c r="C186" s="122" t="s">
        <v>0</v>
      </c>
      <c r="D186" s="122"/>
      <c r="E186" s="122"/>
      <c r="F186" s="122"/>
      <c r="G186" s="128" t="str">
        <f>'لیست دانش آموز'!C12</f>
        <v xml:space="preserve">زبیر </v>
      </c>
      <c r="H186" s="128"/>
      <c r="I186" s="128"/>
      <c r="J186" s="128"/>
      <c r="K186" s="128"/>
      <c r="L186" s="128"/>
      <c r="M186" s="47"/>
      <c r="N186" s="90" t="s">
        <v>16</v>
      </c>
      <c r="O186" s="90"/>
      <c r="P186" s="90"/>
      <c r="Q186" s="90"/>
      <c r="R186" s="124" t="str">
        <f>R160</f>
        <v>نهم ولایت / اوج</v>
      </c>
      <c r="S186" s="124"/>
      <c r="T186" s="124"/>
      <c r="U186" s="124"/>
      <c r="V186" s="124"/>
      <c r="W186" s="124"/>
      <c r="X186" s="47"/>
      <c r="Y186" s="122" t="s">
        <v>7</v>
      </c>
      <c r="Z186" s="122"/>
      <c r="AA186" s="122"/>
      <c r="AB186" s="122"/>
      <c r="AC186" s="123" t="str">
        <f>AC160</f>
        <v>98-99</v>
      </c>
      <c r="AD186" s="123"/>
      <c r="AE186" s="123"/>
      <c r="AF186" s="123"/>
      <c r="AG186" s="123"/>
      <c r="AH186" s="123"/>
      <c r="AI186" s="47"/>
      <c r="AJ186" s="101"/>
      <c r="AK186" s="102"/>
      <c r="AL186" s="102"/>
      <c r="AM186" s="102"/>
      <c r="AN186" s="103"/>
      <c r="AO186" s="48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</row>
    <row r="187" spans="1:215" ht="14.25" x14ac:dyDescent="0.2">
      <c r="A187" s="12"/>
      <c r="B187" s="46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104"/>
      <c r="AK187" s="105"/>
      <c r="AL187" s="105"/>
      <c r="AM187" s="105"/>
      <c r="AN187" s="106"/>
      <c r="AO187" s="48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</row>
    <row r="188" spans="1:215" ht="19.5" x14ac:dyDescent="0.2">
      <c r="A188" s="12"/>
      <c r="B188" s="46"/>
      <c r="C188" s="122" t="s">
        <v>1</v>
      </c>
      <c r="D188" s="122"/>
      <c r="E188" s="122"/>
      <c r="F188" s="122"/>
      <c r="G188" s="128" t="str">
        <f>'لیست دانش آموز'!D12</f>
        <v xml:space="preserve">خاکیزهی               </v>
      </c>
      <c r="H188" s="128"/>
      <c r="I188" s="128"/>
      <c r="J188" s="128"/>
      <c r="K188" s="128"/>
      <c r="L188" s="128"/>
      <c r="M188" s="47"/>
      <c r="N188" s="4" t="s">
        <v>14</v>
      </c>
      <c r="O188" s="4"/>
      <c r="P188" s="4"/>
      <c r="Q188" s="4"/>
      <c r="R188" s="5"/>
      <c r="S188" s="47"/>
      <c r="T188" s="47"/>
      <c r="U188" s="110" t="str">
        <f>U162</f>
        <v>مهر</v>
      </c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47"/>
      <c r="AJ188" s="104"/>
      <c r="AK188" s="105"/>
      <c r="AL188" s="105"/>
      <c r="AM188" s="105"/>
      <c r="AN188" s="106"/>
      <c r="AO188" s="48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</row>
    <row r="189" spans="1:215" ht="14.25" x14ac:dyDescent="0.2">
      <c r="A189" s="12"/>
      <c r="B189" s="46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104"/>
      <c r="AK189" s="105"/>
      <c r="AL189" s="105"/>
      <c r="AM189" s="105"/>
      <c r="AN189" s="106"/>
      <c r="AO189" s="48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</row>
    <row r="190" spans="1:215" ht="18" thickBot="1" x14ac:dyDescent="0.25">
      <c r="A190" s="12"/>
      <c r="B190" s="46"/>
      <c r="C190" s="90" t="s">
        <v>2</v>
      </c>
      <c r="D190" s="90"/>
      <c r="E190" s="129">
        <f>E164</f>
        <v>103</v>
      </c>
      <c r="F190" s="129"/>
      <c r="G190" s="129"/>
      <c r="H190" s="50"/>
      <c r="I190" s="129" t="s">
        <v>18</v>
      </c>
      <c r="J190" s="129"/>
      <c r="K190" s="129">
        <f>'لیست دانش آموز'!B12</f>
        <v>8</v>
      </c>
      <c r="L190" s="129"/>
      <c r="M190" s="47"/>
      <c r="N190" s="90">
        <f>N164</f>
        <v>0</v>
      </c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47"/>
      <c r="AJ190" s="107"/>
      <c r="AK190" s="108"/>
      <c r="AL190" s="108"/>
      <c r="AM190" s="108"/>
      <c r="AN190" s="109"/>
      <c r="AO190" s="48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</row>
    <row r="191" spans="1:215" ht="13.5" customHeight="1" thickBot="1" x14ac:dyDescent="0.25">
      <c r="A191" s="12"/>
      <c r="B191" s="46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8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</row>
    <row r="192" spans="1:215" ht="17.25" x14ac:dyDescent="0.2">
      <c r="A192" s="12"/>
      <c r="B192" s="46"/>
      <c r="C192" s="100" t="s">
        <v>4</v>
      </c>
      <c r="D192" s="98"/>
      <c r="E192" s="98"/>
      <c r="F192" s="98"/>
      <c r="G192" s="98"/>
      <c r="H192" s="98" t="s">
        <v>5</v>
      </c>
      <c r="I192" s="98"/>
      <c r="J192" s="99"/>
      <c r="K192" s="49"/>
      <c r="L192" s="100" t="s">
        <v>4</v>
      </c>
      <c r="M192" s="98"/>
      <c r="N192" s="98"/>
      <c r="O192" s="98"/>
      <c r="P192" s="98"/>
      <c r="Q192" s="98" t="s">
        <v>5</v>
      </c>
      <c r="R192" s="98"/>
      <c r="S192" s="99"/>
      <c r="T192" s="49"/>
      <c r="U192" s="100" t="s">
        <v>4</v>
      </c>
      <c r="V192" s="98"/>
      <c r="W192" s="98"/>
      <c r="X192" s="98"/>
      <c r="Y192" s="98"/>
      <c r="Z192" s="98" t="s">
        <v>5</v>
      </c>
      <c r="AA192" s="98"/>
      <c r="AB192" s="99"/>
      <c r="AC192" s="49"/>
      <c r="AD192" s="100" t="s">
        <v>4</v>
      </c>
      <c r="AE192" s="98"/>
      <c r="AF192" s="98"/>
      <c r="AG192" s="98"/>
      <c r="AH192" s="98"/>
      <c r="AI192" s="98"/>
      <c r="AJ192" s="98"/>
      <c r="AK192" s="98"/>
      <c r="AL192" s="98" t="s">
        <v>5</v>
      </c>
      <c r="AM192" s="98"/>
      <c r="AN192" s="99"/>
      <c r="AO192" s="48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/>
    </row>
    <row r="193" spans="1:215" ht="18" x14ac:dyDescent="0.2">
      <c r="A193" s="59"/>
      <c r="B193" s="46"/>
      <c r="C193" s="94" t="str">
        <f>C167</f>
        <v>قرآن مجید</v>
      </c>
      <c r="D193" s="95"/>
      <c r="E193" s="95"/>
      <c r="F193" s="95"/>
      <c r="G193" s="95"/>
      <c r="H193" s="90">
        <f>'لیست دانش آموز'!E12</f>
        <v>14</v>
      </c>
      <c r="I193" s="90"/>
      <c r="J193" s="91"/>
      <c r="K193" s="51"/>
      <c r="L193" s="94" t="str">
        <f>L167</f>
        <v>علوم تجربی</v>
      </c>
      <c r="M193" s="95"/>
      <c r="N193" s="95"/>
      <c r="O193" s="95"/>
      <c r="P193" s="95"/>
      <c r="Q193" s="90">
        <f>'لیست دانش آموز'!I12</f>
        <v>10</v>
      </c>
      <c r="R193" s="90"/>
      <c r="S193" s="91"/>
      <c r="T193" s="52"/>
      <c r="U193" s="94" t="str">
        <f>U167</f>
        <v>تفکر و سبک زندگی</v>
      </c>
      <c r="V193" s="95"/>
      <c r="W193" s="95"/>
      <c r="X193" s="95"/>
      <c r="Y193" s="95"/>
      <c r="Z193" s="90">
        <f>'لیست دانش آموز'!O12</f>
        <v>15</v>
      </c>
      <c r="AA193" s="90"/>
      <c r="AB193" s="91"/>
      <c r="AC193" s="51"/>
      <c r="AD193" s="94" t="str">
        <f>AD167</f>
        <v>انظباط</v>
      </c>
      <c r="AE193" s="95"/>
      <c r="AF193" s="95"/>
      <c r="AG193" s="95"/>
      <c r="AH193" s="95"/>
      <c r="AI193" s="95"/>
      <c r="AJ193" s="95"/>
      <c r="AK193" s="95"/>
      <c r="AL193" s="90">
        <f>'لیست دانش آموز'!S12</f>
        <v>17</v>
      </c>
      <c r="AM193" s="90"/>
      <c r="AN193" s="91"/>
      <c r="AO193" s="48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</row>
    <row r="194" spans="1:215" ht="18.75" thickBot="1" x14ac:dyDescent="0.25">
      <c r="A194" s="59"/>
      <c r="B194" s="46"/>
      <c r="C194" s="120" t="str">
        <f>C168</f>
        <v>پیام های آسمانی</v>
      </c>
      <c r="D194" s="121"/>
      <c r="E194" s="121"/>
      <c r="F194" s="121"/>
      <c r="G194" s="121"/>
      <c r="H194" s="92">
        <f>'لیست دانش آموز'!F12</f>
        <v>15</v>
      </c>
      <c r="I194" s="92"/>
      <c r="J194" s="93"/>
      <c r="K194" s="51"/>
      <c r="L194" s="120" t="str">
        <f>L168</f>
        <v>ریاضی</v>
      </c>
      <c r="M194" s="121"/>
      <c r="N194" s="121"/>
      <c r="O194" s="121"/>
      <c r="P194" s="121"/>
      <c r="Q194" s="92">
        <f>'لیست دانش آموز'!J12</f>
        <v>4</v>
      </c>
      <c r="R194" s="92"/>
      <c r="S194" s="93"/>
      <c r="T194" s="52"/>
      <c r="U194" s="120" t="str">
        <f>U168</f>
        <v>قرائت فارسی</v>
      </c>
      <c r="V194" s="121"/>
      <c r="W194" s="121"/>
      <c r="X194" s="121"/>
      <c r="Y194" s="121"/>
      <c r="Z194" s="92">
        <f>'لیست دانش آموز'!P12</f>
        <v>15</v>
      </c>
      <c r="AA194" s="92"/>
      <c r="AB194" s="93"/>
      <c r="AC194" s="51"/>
      <c r="AD194" s="88">
        <f>AD168</f>
        <v>0</v>
      </c>
      <c r="AE194" s="89"/>
      <c r="AF194" s="89"/>
      <c r="AG194" s="89"/>
      <c r="AH194" s="89"/>
      <c r="AI194" s="89"/>
      <c r="AJ194" s="89"/>
      <c r="AK194" s="89"/>
      <c r="AL194" s="86">
        <f>'لیست دانش آموز'!T12</f>
        <v>0</v>
      </c>
      <c r="AM194" s="86"/>
      <c r="AN194" s="87"/>
      <c r="AO194" s="48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</row>
    <row r="195" spans="1:215" ht="18.75" thickBot="1" x14ac:dyDescent="0.25">
      <c r="A195" s="59"/>
      <c r="B195" s="46"/>
      <c r="C195" s="94" t="str">
        <f>C169</f>
        <v>عربی</v>
      </c>
      <c r="D195" s="95"/>
      <c r="E195" s="95"/>
      <c r="F195" s="95"/>
      <c r="G195" s="95"/>
      <c r="H195" s="90">
        <f>'لیست دانش آموز'!G12</f>
        <v>8</v>
      </c>
      <c r="I195" s="90"/>
      <c r="J195" s="91"/>
      <c r="K195" s="51"/>
      <c r="L195" s="94" t="str">
        <f>L169</f>
        <v>علوم اجتماعی</v>
      </c>
      <c r="M195" s="95"/>
      <c r="N195" s="95"/>
      <c r="O195" s="95"/>
      <c r="P195" s="95"/>
      <c r="Q195" s="90">
        <f>'لیست دانش آموز'!L12</f>
        <v>13</v>
      </c>
      <c r="R195" s="90"/>
      <c r="S195" s="91"/>
      <c r="T195" s="49"/>
      <c r="U195" s="94" t="str">
        <f>U169</f>
        <v>املا ء  فارسی</v>
      </c>
      <c r="V195" s="95"/>
      <c r="W195" s="95"/>
      <c r="X195" s="95"/>
      <c r="Y195" s="95"/>
      <c r="Z195" s="90">
        <f>'لیست دانش آموز'!Q12</f>
        <v>14</v>
      </c>
      <c r="AA195" s="90"/>
      <c r="AB195" s="91"/>
      <c r="AC195" s="51"/>
      <c r="AD195" s="111" t="s">
        <v>19</v>
      </c>
      <c r="AE195" s="112"/>
      <c r="AF195" s="112"/>
      <c r="AG195" s="112"/>
      <c r="AH195" s="112"/>
      <c r="AI195" s="112">
        <f>'لیست دانش آموز'!X12</f>
        <v>8</v>
      </c>
      <c r="AJ195" s="113"/>
      <c r="AK195" s="119" t="s">
        <v>11</v>
      </c>
      <c r="AL195" s="119"/>
      <c r="AM195" s="96">
        <f>'لیست دانش آموز'!W12</f>
        <v>13.933342622228414</v>
      </c>
      <c r="AN195" s="97"/>
      <c r="AO195" s="48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</row>
    <row r="196" spans="1:215" ht="18.75" thickBot="1" x14ac:dyDescent="0.25">
      <c r="A196" s="59"/>
      <c r="B196" s="46"/>
      <c r="C196" s="88" t="str">
        <f>C170</f>
        <v>زبان خارجه</v>
      </c>
      <c r="D196" s="89"/>
      <c r="E196" s="89"/>
      <c r="F196" s="89"/>
      <c r="G196" s="89"/>
      <c r="H196" s="86">
        <f>'لیست دانش آموز'!H12</f>
        <v>10</v>
      </c>
      <c r="I196" s="86"/>
      <c r="J196" s="87"/>
      <c r="K196" s="51"/>
      <c r="L196" s="88" t="str">
        <f>L170</f>
        <v>فرهنگ هنر</v>
      </c>
      <c r="M196" s="89"/>
      <c r="N196" s="89"/>
      <c r="O196" s="89"/>
      <c r="P196" s="89"/>
      <c r="Q196" s="86">
        <f>'لیست دانش آموز'!M12</f>
        <v>18</v>
      </c>
      <c r="R196" s="86"/>
      <c r="S196" s="87"/>
      <c r="T196" s="52"/>
      <c r="U196" s="88" t="str">
        <f>U170</f>
        <v>انشا ء  فارسی</v>
      </c>
      <c r="V196" s="89"/>
      <c r="W196" s="89"/>
      <c r="X196" s="89"/>
      <c r="Y196" s="89"/>
      <c r="Z196" s="86">
        <f>'لیست دانش آموز'!R12</f>
        <v>17</v>
      </c>
      <c r="AA196" s="86"/>
      <c r="AB196" s="87"/>
      <c r="AC196" s="51"/>
      <c r="AD196" s="114" t="s">
        <v>21</v>
      </c>
      <c r="AE196" s="115"/>
      <c r="AF196" s="115"/>
      <c r="AG196" s="115"/>
      <c r="AH196" s="115"/>
      <c r="AI196" s="115"/>
      <c r="AJ196" s="115"/>
      <c r="AK196" s="115"/>
      <c r="AL196" s="116">
        <f>'لیست دانش آموز'!W25</f>
        <v>16.203333333333333</v>
      </c>
      <c r="AM196" s="117"/>
      <c r="AN196" s="118"/>
      <c r="AO196" s="48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</row>
    <row r="197" spans="1:215" ht="8.25" customHeight="1" x14ac:dyDescent="0.2">
      <c r="A197" s="59"/>
      <c r="B197" s="46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8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</row>
    <row r="198" spans="1:215" ht="14.25" x14ac:dyDescent="0.2">
      <c r="A198" s="59"/>
      <c r="B198" s="46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48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</row>
    <row r="199" spans="1:215" ht="14.25" x14ac:dyDescent="0.2">
      <c r="A199" s="59"/>
      <c r="B199" s="46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48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</row>
    <row r="200" spans="1:215" ht="14.25" x14ac:dyDescent="0.2">
      <c r="A200" s="59"/>
      <c r="B200" s="46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48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</row>
    <row r="201" spans="1:215" ht="14.25" x14ac:dyDescent="0.2">
      <c r="A201" s="59"/>
      <c r="B201" s="46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48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/>
      <c r="HA201" s="12"/>
      <c r="HB201" s="12"/>
      <c r="HC201" s="12"/>
      <c r="HD201" s="12"/>
      <c r="HE201" s="12"/>
      <c r="HF201" s="12"/>
      <c r="HG201" s="12"/>
    </row>
    <row r="202" spans="1:215" ht="14.25" x14ac:dyDescent="0.2">
      <c r="A202" s="59"/>
      <c r="B202" s="46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48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</row>
    <row r="203" spans="1:215" ht="14.25" x14ac:dyDescent="0.2">
      <c r="A203" s="59"/>
      <c r="B203" s="46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48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</row>
    <row r="204" spans="1:215" ht="14.25" x14ac:dyDescent="0.2">
      <c r="A204" s="59"/>
      <c r="B204" s="46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48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</row>
    <row r="205" spans="1:215" ht="14.25" x14ac:dyDescent="0.2">
      <c r="A205" s="59"/>
      <c r="B205" s="46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48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</row>
    <row r="206" spans="1:215" ht="14.25" x14ac:dyDescent="0.2">
      <c r="A206" s="59"/>
      <c r="B206" s="46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48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</row>
    <row r="207" spans="1:215" ht="14.25" x14ac:dyDescent="0.2">
      <c r="A207" s="59"/>
      <c r="B207" s="46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48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</row>
    <row r="208" spans="1:215" ht="15" thickBot="1" x14ac:dyDescent="0.25">
      <c r="A208" s="59"/>
      <c r="B208" s="5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5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</row>
    <row r="209" spans="1:215" ht="15" thickBot="1" x14ac:dyDescent="0.25">
      <c r="A209" s="1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</row>
    <row r="210" spans="1:215" ht="27" customHeight="1" thickBot="1" x14ac:dyDescent="0.65">
      <c r="A210" s="12"/>
      <c r="B210" s="125" t="b">
        <f>B184</f>
        <v>0</v>
      </c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6"/>
      <c r="AD210" s="126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7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</row>
    <row r="211" spans="1:215" ht="7.5" customHeight="1" thickBot="1" x14ac:dyDescent="0.25">
      <c r="A211" s="12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8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</row>
    <row r="212" spans="1:215" ht="19.5" x14ac:dyDescent="0.2">
      <c r="A212" s="12"/>
      <c r="B212" s="46"/>
      <c r="C212" s="122" t="s">
        <v>0</v>
      </c>
      <c r="D212" s="122"/>
      <c r="E212" s="122"/>
      <c r="F212" s="122"/>
      <c r="G212" s="128" t="str">
        <f>'لیست دانش آموز'!C13</f>
        <v>محمد</v>
      </c>
      <c r="H212" s="128"/>
      <c r="I212" s="128"/>
      <c r="J212" s="128"/>
      <c r="K212" s="128"/>
      <c r="L212" s="128"/>
      <c r="M212" s="47"/>
      <c r="N212" s="90" t="s">
        <v>16</v>
      </c>
      <c r="O212" s="90"/>
      <c r="P212" s="90"/>
      <c r="Q212" s="90"/>
      <c r="R212" s="124" t="str">
        <f>R186</f>
        <v>نهم ولایت / اوج</v>
      </c>
      <c r="S212" s="124"/>
      <c r="T212" s="124"/>
      <c r="U212" s="124"/>
      <c r="V212" s="124"/>
      <c r="W212" s="124"/>
      <c r="X212" s="47"/>
      <c r="Y212" s="122" t="s">
        <v>7</v>
      </c>
      <c r="Z212" s="122"/>
      <c r="AA212" s="122"/>
      <c r="AB212" s="122"/>
      <c r="AC212" s="123" t="str">
        <f>AC186</f>
        <v>98-99</v>
      </c>
      <c r="AD212" s="123"/>
      <c r="AE212" s="123"/>
      <c r="AF212" s="123"/>
      <c r="AG212" s="123"/>
      <c r="AH212" s="123"/>
      <c r="AI212" s="47"/>
      <c r="AJ212" s="101"/>
      <c r="AK212" s="102"/>
      <c r="AL212" s="102"/>
      <c r="AM212" s="102"/>
      <c r="AN212" s="103"/>
      <c r="AO212" s="48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</row>
    <row r="213" spans="1:215" ht="14.25" x14ac:dyDescent="0.2">
      <c r="A213" s="12"/>
      <c r="B213" s="4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104"/>
      <c r="AK213" s="105"/>
      <c r="AL213" s="105"/>
      <c r="AM213" s="105"/>
      <c r="AN213" s="106"/>
      <c r="AO213" s="48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</row>
    <row r="214" spans="1:215" ht="19.5" x14ac:dyDescent="0.2">
      <c r="A214" s="12"/>
      <c r="B214" s="46"/>
      <c r="C214" s="122" t="s">
        <v>1</v>
      </c>
      <c r="D214" s="122"/>
      <c r="E214" s="122"/>
      <c r="F214" s="122"/>
      <c r="G214" s="128" t="str">
        <f>'لیست دانش آموز'!D13</f>
        <v xml:space="preserve">دركشیده               </v>
      </c>
      <c r="H214" s="128"/>
      <c r="I214" s="128"/>
      <c r="J214" s="128"/>
      <c r="K214" s="128"/>
      <c r="L214" s="128"/>
      <c r="M214" s="47"/>
      <c r="N214" s="4" t="s">
        <v>14</v>
      </c>
      <c r="O214" s="4"/>
      <c r="P214" s="4"/>
      <c r="Q214" s="4"/>
      <c r="R214" s="5"/>
      <c r="S214" s="47"/>
      <c r="T214" s="47"/>
      <c r="U214" s="110" t="str">
        <f>U188</f>
        <v>مهر</v>
      </c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47"/>
      <c r="AJ214" s="104"/>
      <c r="AK214" s="105"/>
      <c r="AL214" s="105"/>
      <c r="AM214" s="105"/>
      <c r="AN214" s="106"/>
      <c r="AO214" s="48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</row>
    <row r="215" spans="1:215" ht="14.25" x14ac:dyDescent="0.2">
      <c r="A215" s="12"/>
      <c r="B215" s="46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104"/>
      <c r="AK215" s="105"/>
      <c r="AL215" s="105"/>
      <c r="AM215" s="105"/>
      <c r="AN215" s="106"/>
      <c r="AO215" s="48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</row>
    <row r="216" spans="1:215" ht="18" thickBot="1" x14ac:dyDescent="0.25">
      <c r="A216" s="12"/>
      <c r="B216" s="46"/>
      <c r="C216" s="90" t="s">
        <v>2</v>
      </c>
      <c r="D216" s="90"/>
      <c r="E216" s="129">
        <f>E190</f>
        <v>103</v>
      </c>
      <c r="F216" s="129"/>
      <c r="G216" s="129"/>
      <c r="H216" s="50"/>
      <c r="I216" s="129" t="s">
        <v>18</v>
      </c>
      <c r="J216" s="129"/>
      <c r="K216" s="129">
        <f>'لیست دانش آموز'!B13</f>
        <v>9</v>
      </c>
      <c r="L216" s="129"/>
      <c r="M216" s="47"/>
      <c r="N216" s="90">
        <f>N190</f>
        <v>0</v>
      </c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47"/>
      <c r="AJ216" s="107"/>
      <c r="AK216" s="108"/>
      <c r="AL216" s="108"/>
      <c r="AM216" s="108"/>
      <c r="AN216" s="109"/>
      <c r="AO216" s="48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</row>
    <row r="217" spans="1:215" ht="15" thickBot="1" x14ac:dyDescent="0.25">
      <c r="A217" s="12"/>
      <c r="B217" s="46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8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</row>
    <row r="218" spans="1:215" ht="17.25" x14ac:dyDescent="0.2">
      <c r="A218" s="12"/>
      <c r="B218" s="46"/>
      <c r="C218" s="100" t="s">
        <v>4</v>
      </c>
      <c r="D218" s="98"/>
      <c r="E218" s="98"/>
      <c r="F218" s="98"/>
      <c r="G218" s="98"/>
      <c r="H218" s="98" t="s">
        <v>5</v>
      </c>
      <c r="I218" s="98"/>
      <c r="J218" s="99"/>
      <c r="K218" s="49"/>
      <c r="L218" s="100" t="s">
        <v>4</v>
      </c>
      <c r="M218" s="98"/>
      <c r="N218" s="98"/>
      <c r="O218" s="98"/>
      <c r="P218" s="98"/>
      <c r="Q218" s="98" t="s">
        <v>5</v>
      </c>
      <c r="R218" s="98"/>
      <c r="S218" s="99"/>
      <c r="T218" s="49"/>
      <c r="U218" s="100" t="s">
        <v>4</v>
      </c>
      <c r="V218" s="98"/>
      <c r="W218" s="98"/>
      <c r="X218" s="98"/>
      <c r="Y218" s="98"/>
      <c r="Z218" s="98" t="s">
        <v>5</v>
      </c>
      <c r="AA218" s="98"/>
      <c r="AB218" s="99"/>
      <c r="AC218" s="49"/>
      <c r="AD218" s="100" t="s">
        <v>4</v>
      </c>
      <c r="AE218" s="98"/>
      <c r="AF218" s="98"/>
      <c r="AG218" s="98"/>
      <c r="AH218" s="98"/>
      <c r="AI218" s="98"/>
      <c r="AJ218" s="98"/>
      <c r="AK218" s="98"/>
      <c r="AL218" s="98" t="s">
        <v>5</v>
      </c>
      <c r="AM218" s="98"/>
      <c r="AN218" s="99"/>
      <c r="AO218" s="48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</row>
    <row r="219" spans="1:215" ht="18" x14ac:dyDescent="0.2">
      <c r="A219" s="12"/>
      <c r="B219" s="46"/>
      <c r="C219" s="94" t="str">
        <f>C193</f>
        <v>قرآن مجید</v>
      </c>
      <c r="D219" s="95"/>
      <c r="E219" s="95"/>
      <c r="F219" s="95"/>
      <c r="G219" s="95"/>
      <c r="H219" s="90">
        <f>'لیست دانش آموز'!E13</f>
        <v>14</v>
      </c>
      <c r="I219" s="90"/>
      <c r="J219" s="91"/>
      <c r="K219" s="51"/>
      <c r="L219" s="94" t="str">
        <f>L193</f>
        <v>علوم تجربی</v>
      </c>
      <c r="M219" s="95"/>
      <c r="N219" s="95"/>
      <c r="O219" s="95"/>
      <c r="P219" s="95"/>
      <c r="Q219" s="90">
        <f>'لیست دانش آموز'!I13</f>
        <v>16</v>
      </c>
      <c r="R219" s="90"/>
      <c r="S219" s="91"/>
      <c r="T219" s="52"/>
      <c r="U219" s="94" t="str">
        <f>U193</f>
        <v>تفکر و سبک زندگی</v>
      </c>
      <c r="V219" s="95"/>
      <c r="W219" s="95"/>
      <c r="X219" s="95"/>
      <c r="Y219" s="95"/>
      <c r="Z219" s="90">
        <f>'لیست دانش آموز'!O13</f>
        <v>15</v>
      </c>
      <c r="AA219" s="90"/>
      <c r="AB219" s="91"/>
      <c r="AC219" s="51"/>
      <c r="AD219" s="94" t="str">
        <f>AD193</f>
        <v>انظباط</v>
      </c>
      <c r="AE219" s="95"/>
      <c r="AF219" s="95"/>
      <c r="AG219" s="95"/>
      <c r="AH219" s="95"/>
      <c r="AI219" s="95"/>
      <c r="AJ219" s="95"/>
      <c r="AK219" s="95"/>
      <c r="AL219" s="90">
        <f>'لیست دانش آموز'!S13</f>
        <v>19</v>
      </c>
      <c r="AM219" s="90"/>
      <c r="AN219" s="91"/>
      <c r="AO219" s="48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</row>
    <row r="220" spans="1:215" ht="18.75" thickBot="1" x14ac:dyDescent="0.25">
      <c r="A220" s="12"/>
      <c r="B220" s="46"/>
      <c r="C220" s="120" t="str">
        <f>C194</f>
        <v>پیام های آسمانی</v>
      </c>
      <c r="D220" s="121"/>
      <c r="E220" s="121"/>
      <c r="F220" s="121"/>
      <c r="G220" s="121"/>
      <c r="H220" s="92">
        <f>'لیست دانش آموز'!F13</f>
        <v>18</v>
      </c>
      <c r="I220" s="92"/>
      <c r="J220" s="93"/>
      <c r="K220" s="51"/>
      <c r="L220" s="120" t="str">
        <f>L194</f>
        <v>ریاضی</v>
      </c>
      <c r="M220" s="121"/>
      <c r="N220" s="121"/>
      <c r="O220" s="121"/>
      <c r="P220" s="121"/>
      <c r="Q220" s="92">
        <f>'لیست دانش آموز'!J13</f>
        <v>6</v>
      </c>
      <c r="R220" s="92"/>
      <c r="S220" s="93"/>
      <c r="T220" s="52"/>
      <c r="U220" s="120" t="str">
        <f>U194</f>
        <v>قرائت فارسی</v>
      </c>
      <c r="V220" s="121"/>
      <c r="W220" s="121"/>
      <c r="X220" s="121"/>
      <c r="Y220" s="121"/>
      <c r="Z220" s="92">
        <f>'لیست دانش آموز'!P13</f>
        <v>17</v>
      </c>
      <c r="AA220" s="92"/>
      <c r="AB220" s="93"/>
      <c r="AC220" s="51"/>
      <c r="AD220" s="88">
        <f>AD194</f>
        <v>0</v>
      </c>
      <c r="AE220" s="89"/>
      <c r="AF220" s="89"/>
      <c r="AG220" s="89"/>
      <c r="AH220" s="89"/>
      <c r="AI220" s="89"/>
      <c r="AJ220" s="89"/>
      <c r="AK220" s="89"/>
      <c r="AL220" s="86">
        <f>'لیست دانش آموز'!T13</f>
        <v>0</v>
      </c>
      <c r="AM220" s="86"/>
      <c r="AN220" s="87"/>
      <c r="AO220" s="48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</row>
    <row r="221" spans="1:215" ht="18.75" thickBot="1" x14ac:dyDescent="0.25">
      <c r="A221" s="12"/>
      <c r="B221" s="46"/>
      <c r="C221" s="94" t="str">
        <f>C195</f>
        <v>عربی</v>
      </c>
      <c r="D221" s="95"/>
      <c r="E221" s="95"/>
      <c r="F221" s="95"/>
      <c r="G221" s="95"/>
      <c r="H221" s="90">
        <f>'لیست دانش آموز'!G13</f>
        <v>8</v>
      </c>
      <c r="I221" s="90"/>
      <c r="J221" s="91"/>
      <c r="K221" s="51"/>
      <c r="L221" s="94" t="str">
        <f>L195</f>
        <v>علوم اجتماعی</v>
      </c>
      <c r="M221" s="95"/>
      <c r="N221" s="95"/>
      <c r="O221" s="95"/>
      <c r="P221" s="95"/>
      <c r="Q221" s="90">
        <f>'لیست دانش آموز'!L13</f>
        <v>13</v>
      </c>
      <c r="R221" s="90"/>
      <c r="S221" s="91"/>
      <c r="T221" s="49"/>
      <c r="U221" s="94" t="str">
        <f>U195</f>
        <v>املا ء  فارسی</v>
      </c>
      <c r="V221" s="95"/>
      <c r="W221" s="95"/>
      <c r="X221" s="95"/>
      <c r="Y221" s="95"/>
      <c r="Z221" s="90">
        <f>'لیست دانش آموز'!Q13</f>
        <v>16</v>
      </c>
      <c r="AA221" s="90"/>
      <c r="AB221" s="91"/>
      <c r="AC221" s="51"/>
      <c r="AD221" s="111" t="s">
        <v>19</v>
      </c>
      <c r="AE221" s="112"/>
      <c r="AF221" s="112"/>
      <c r="AG221" s="112"/>
      <c r="AH221" s="112"/>
      <c r="AI221" s="112">
        <f>'لیست دانش آموز'!X13</f>
        <v>9</v>
      </c>
      <c r="AJ221" s="113"/>
      <c r="AK221" s="119" t="s">
        <v>11</v>
      </c>
      <c r="AL221" s="119"/>
      <c r="AM221" s="96">
        <f>'لیست دانش آموز'!W13</f>
        <v>15.133343422228947</v>
      </c>
      <c r="AN221" s="97"/>
      <c r="AO221" s="48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</row>
    <row r="222" spans="1:215" ht="18.75" thickBot="1" x14ac:dyDescent="0.25">
      <c r="A222" s="12"/>
      <c r="B222" s="46"/>
      <c r="C222" s="88" t="str">
        <f>C196</f>
        <v>زبان خارجه</v>
      </c>
      <c r="D222" s="89"/>
      <c r="E222" s="89"/>
      <c r="F222" s="89"/>
      <c r="G222" s="89"/>
      <c r="H222" s="86">
        <f>'لیست دانش آموز'!H13</f>
        <v>12</v>
      </c>
      <c r="I222" s="86"/>
      <c r="J222" s="87"/>
      <c r="K222" s="51"/>
      <c r="L222" s="88" t="str">
        <f>L196</f>
        <v>فرهنگ هنر</v>
      </c>
      <c r="M222" s="89"/>
      <c r="N222" s="89"/>
      <c r="O222" s="89"/>
      <c r="P222" s="89"/>
      <c r="Q222" s="86">
        <f>'لیست دانش آموز'!M13</f>
        <v>18</v>
      </c>
      <c r="R222" s="86"/>
      <c r="S222" s="87"/>
      <c r="T222" s="52"/>
      <c r="U222" s="88" t="str">
        <f>U196</f>
        <v>انشا ء  فارسی</v>
      </c>
      <c r="V222" s="89"/>
      <c r="W222" s="89"/>
      <c r="X222" s="89"/>
      <c r="Y222" s="89"/>
      <c r="Z222" s="86">
        <f>'لیست دانش آموز'!R13</f>
        <v>17</v>
      </c>
      <c r="AA222" s="86"/>
      <c r="AB222" s="87"/>
      <c r="AC222" s="51"/>
      <c r="AD222" s="114" t="s">
        <v>21</v>
      </c>
      <c r="AE222" s="115"/>
      <c r="AF222" s="115"/>
      <c r="AG222" s="115"/>
      <c r="AH222" s="115"/>
      <c r="AI222" s="115"/>
      <c r="AJ222" s="115"/>
      <c r="AK222" s="115"/>
      <c r="AL222" s="116">
        <f>'لیست دانش آموز'!W25</f>
        <v>16.203333333333333</v>
      </c>
      <c r="AM222" s="117"/>
      <c r="AN222" s="118"/>
      <c r="AO222" s="48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</row>
    <row r="223" spans="1:215" ht="8.25" customHeight="1" x14ac:dyDescent="0.2">
      <c r="A223" s="12"/>
      <c r="B223" s="46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8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</row>
    <row r="224" spans="1:215" ht="14.25" x14ac:dyDescent="0.2">
      <c r="A224" s="12"/>
      <c r="B224" s="46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48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</row>
    <row r="225" spans="1:215" ht="14.25" x14ac:dyDescent="0.2">
      <c r="A225" s="12"/>
      <c r="B225" s="46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48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</row>
    <row r="226" spans="1:215" ht="14.25" x14ac:dyDescent="0.2">
      <c r="A226" s="12"/>
      <c r="B226" s="46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48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</row>
    <row r="227" spans="1:215" ht="14.25" x14ac:dyDescent="0.2">
      <c r="A227" s="12"/>
      <c r="B227" s="46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48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</row>
    <row r="228" spans="1:215" ht="14.25" x14ac:dyDescent="0.2">
      <c r="A228" s="12"/>
      <c r="B228" s="46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48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</row>
    <row r="229" spans="1:215" ht="14.25" x14ac:dyDescent="0.2">
      <c r="A229" s="12"/>
      <c r="B229" s="46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48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</row>
    <row r="230" spans="1:215" ht="14.25" x14ac:dyDescent="0.2">
      <c r="A230" s="12"/>
      <c r="B230" s="46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48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</row>
    <row r="231" spans="1:215" ht="14.25" x14ac:dyDescent="0.2">
      <c r="A231" s="12"/>
      <c r="B231" s="46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48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</row>
    <row r="232" spans="1:215" ht="14.25" x14ac:dyDescent="0.2">
      <c r="A232" s="12"/>
      <c r="B232" s="46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48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</row>
    <row r="233" spans="1:215" ht="14.25" x14ac:dyDescent="0.2">
      <c r="A233" s="12"/>
      <c r="B233" s="46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48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</row>
    <row r="234" spans="1:215" ht="8.25" customHeight="1" thickBot="1" x14ac:dyDescent="0.25">
      <c r="A234" s="12"/>
      <c r="B234" s="5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5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</row>
    <row r="235" spans="1:215" ht="15" thickBot="1" x14ac:dyDescent="0.25">
      <c r="A235" s="1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</row>
    <row r="236" spans="1:215" ht="28.5" customHeight="1" thickBot="1" x14ac:dyDescent="0.65">
      <c r="A236" s="12"/>
      <c r="B236" s="125" t="b">
        <f>B210</f>
        <v>0</v>
      </c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7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</row>
    <row r="237" spans="1:215" ht="7.5" customHeight="1" thickBot="1" x14ac:dyDescent="0.25">
      <c r="A237" s="12"/>
      <c r="B237" s="56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8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</row>
    <row r="238" spans="1:215" ht="19.5" x14ac:dyDescent="0.2">
      <c r="A238" s="12"/>
      <c r="B238" s="46"/>
      <c r="C238" s="122" t="s">
        <v>0</v>
      </c>
      <c r="D238" s="122"/>
      <c r="E238" s="122"/>
      <c r="F238" s="122"/>
      <c r="G238" s="128" t="str">
        <f>'لیست دانش آموز'!C14</f>
        <v>ماهان</v>
      </c>
      <c r="H238" s="128"/>
      <c r="I238" s="128"/>
      <c r="J238" s="128"/>
      <c r="K238" s="128"/>
      <c r="L238" s="128"/>
      <c r="M238" s="47"/>
      <c r="N238" s="90" t="s">
        <v>16</v>
      </c>
      <c r="O238" s="90"/>
      <c r="P238" s="90"/>
      <c r="Q238" s="90"/>
      <c r="R238" s="124" t="str">
        <f>R212</f>
        <v>نهم ولایت / اوج</v>
      </c>
      <c r="S238" s="124"/>
      <c r="T238" s="124"/>
      <c r="U238" s="124"/>
      <c r="V238" s="124"/>
      <c r="W238" s="124"/>
      <c r="X238" s="47"/>
      <c r="Y238" s="122" t="s">
        <v>7</v>
      </c>
      <c r="Z238" s="122"/>
      <c r="AA238" s="122"/>
      <c r="AB238" s="122"/>
      <c r="AC238" s="123" t="str">
        <f>AC212</f>
        <v>98-99</v>
      </c>
      <c r="AD238" s="123"/>
      <c r="AE238" s="123"/>
      <c r="AF238" s="123"/>
      <c r="AG238" s="123"/>
      <c r="AH238" s="123"/>
      <c r="AI238" s="47"/>
      <c r="AJ238" s="101"/>
      <c r="AK238" s="102"/>
      <c r="AL238" s="102"/>
      <c r="AM238" s="102"/>
      <c r="AN238" s="103"/>
      <c r="AO238" s="48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</row>
    <row r="239" spans="1:215" ht="14.25" x14ac:dyDescent="0.2">
      <c r="A239" s="12"/>
      <c r="B239" s="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104"/>
      <c r="AK239" s="105"/>
      <c r="AL239" s="105"/>
      <c r="AM239" s="105"/>
      <c r="AN239" s="106"/>
      <c r="AO239" s="48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</row>
    <row r="240" spans="1:215" ht="19.5" x14ac:dyDescent="0.2">
      <c r="A240" s="12"/>
      <c r="B240" s="46"/>
      <c r="C240" s="122" t="s">
        <v>1</v>
      </c>
      <c r="D240" s="122"/>
      <c r="E240" s="122"/>
      <c r="F240" s="122"/>
      <c r="G240" s="128" t="str">
        <f>'لیست دانش آموز'!D14</f>
        <v xml:space="preserve">دهمرده                </v>
      </c>
      <c r="H240" s="128"/>
      <c r="I240" s="128"/>
      <c r="J240" s="128"/>
      <c r="K240" s="128"/>
      <c r="L240" s="128"/>
      <c r="M240" s="47"/>
      <c r="N240" s="4" t="s">
        <v>14</v>
      </c>
      <c r="O240" s="4"/>
      <c r="P240" s="4"/>
      <c r="Q240" s="4"/>
      <c r="R240" s="5"/>
      <c r="S240" s="47"/>
      <c r="T240" s="47"/>
      <c r="U240" s="110" t="str">
        <f>U214</f>
        <v>مهر</v>
      </c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47"/>
      <c r="AJ240" s="104"/>
      <c r="AK240" s="105"/>
      <c r="AL240" s="105"/>
      <c r="AM240" s="105"/>
      <c r="AN240" s="106"/>
      <c r="AO240" s="48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</row>
    <row r="241" spans="1:215" ht="14.25" x14ac:dyDescent="0.2">
      <c r="A241" s="12"/>
      <c r="B241" s="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104"/>
      <c r="AK241" s="105"/>
      <c r="AL241" s="105"/>
      <c r="AM241" s="105"/>
      <c r="AN241" s="106"/>
      <c r="AO241" s="48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</row>
    <row r="242" spans="1:215" ht="18" thickBot="1" x14ac:dyDescent="0.25">
      <c r="A242" s="12"/>
      <c r="B242" s="46"/>
      <c r="C242" s="90" t="s">
        <v>2</v>
      </c>
      <c r="D242" s="90"/>
      <c r="E242" s="129">
        <f>E216</f>
        <v>103</v>
      </c>
      <c r="F242" s="129"/>
      <c r="G242" s="129"/>
      <c r="H242" s="47"/>
      <c r="I242" s="129" t="s">
        <v>18</v>
      </c>
      <c r="J242" s="129"/>
      <c r="K242" s="129">
        <f>'لیست دانش آموز'!B14</f>
        <v>10</v>
      </c>
      <c r="L242" s="129"/>
      <c r="M242" s="47"/>
      <c r="N242" s="90">
        <f>N216</f>
        <v>0</v>
      </c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47"/>
      <c r="AJ242" s="107"/>
      <c r="AK242" s="108"/>
      <c r="AL242" s="108"/>
      <c r="AM242" s="108"/>
      <c r="AN242" s="109"/>
      <c r="AO242" s="48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</row>
    <row r="243" spans="1:215" ht="15" thickBot="1" x14ac:dyDescent="0.25">
      <c r="A243" s="12"/>
      <c r="B243" s="46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8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</row>
    <row r="244" spans="1:215" ht="17.25" x14ac:dyDescent="0.2">
      <c r="A244" s="12"/>
      <c r="B244" s="46"/>
      <c r="C244" s="100" t="s">
        <v>4</v>
      </c>
      <c r="D244" s="98"/>
      <c r="E244" s="98"/>
      <c r="F244" s="98"/>
      <c r="G244" s="98"/>
      <c r="H244" s="98" t="s">
        <v>5</v>
      </c>
      <c r="I244" s="98"/>
      <c r="J244" s="99"/>
      <c r="K244" s="49"/>
      <c r="L244" s="100" t="s">
        <v>4</v>
      </c>
      <c r="M244" s="98"/>
      <c r="N244" s="98"/>
      <c r="O244" s="98"/>
      <c r="P244" s="98"/>
      <c r="Q244" s="98" t="s">
        <v>5</v>
      </c>
      <c r="R244" s="98"/>
      <c r="S244" s="99"/>
      <c r="T244" s="49"/>
      <c r="U244" s="100" t="s">
        <v>4</v>
      </c>
      <c r="V244" s="98"/>
      <c r="W244" s="98"/>
      <c r="X244" s="98"/>
      <c r="Y244" s="98"/>
      <c r="Z244" s="98" t="s">
        <v>5</v>
      </c>
      <c r="AA244" s="98"/>
      <c r="AB244" s="99"/>
      <c r="AC244" s="49"/>
      <c r="AD244" s="100" t="s">
        <v>4</v>
      </c>
      <c r="AE244" s="98"/>
      <c r="AF244" s="98"/>
      <c r="AG244" s="98"/>
      <c r="AH244" s="98"/>
      <c r="AI244" s="98"/>
      <c r="AJ244" s="98"/>
      <c r="AK244" s="98"/>
      <c r="AL244" s="98" t="s">
        <v>5</v>
      </c>
      <c r="AM244" s="98"/>
      <c r="AN244" s="99"/>
      <c r="AO244" s="48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</row>
    <row r="245" spans="1:215" ht="18" x14ac:dyDescent="0.2">
      <c r="A245" s="12"/>
      <c r="B245" s="46"/>
      <c r="C245" s="94" t="str">
        <f>C219</f>
        <v>قرآن مجید</v>
      </c>
      <c r="D245" s="95"/>
      <c r="E245" s="95"/>
      <c r="F245" s="95"/>
      <c r="G245" s="95"/>
      <c r="H245" s="90">
        <f>'لیست دانش آموز'!E14</f>
        <v>16</v>
      </c>
      <c r="I245" s="90"/>
      <c r="J245" s="91"/>
      <c r="K245" s="51"/>
      <c r="L245" s="94" t="str">
        <f>L219</f>
        <v>علوم تجربی</v>
      </c>
      <c r="M245" s="95"/>
      <c r="N245" s="95"/>
      <c r="O245" s="95"/>
      <c r="P245" s="95"/>
      <c r="Q245" s="90">
        <f>'لیست دانش آموز'!I14</f>
        <v>12</v>
      </c>
      <c r="R245" s="90"/>
      <c r="S245" s="91"/>
      <c r="T245" s="52"/>
      <c r="U245" s="94" t="str">
        <f>U219</f>
        <v>تفکر و سبک زندگی</v>
      </c>
      <c r="V245" s="95"/>
      <c r="W245" s="95"/>
      <c r="X245" s="95"/>
      <c r="Y245" s="95"/>
      <c r="Z245" s="90">
        <f>'لیست دانش آموز'!O14</f>
        <v>14</v>
      </c>
      <c r="AA245" s="90"/>
      <c r="AB245" s="91"/>
      <c r="AC245" s="51"/>
      <c r="AD245" s="94" t="str">
        <f>AD219</f>
        <v>انظباط</v>
      </c>
      <c r="AE245" s="95"/>
      <c r="AF245" s="95"/>
      <c r="AG245" s="95"/>
      <c r="AH245" s="95"/>
      <c r="AI245" s="95"/>
      <c r="AJ245" s="95"/>
      <c r="AK245" s="95"/>
      <c r="AL245" s="90">
        <f>'لیست دانش آموز'!S14</f>
        <v>18</v>
      </c>
      <c r="AM245" s="90"/>
      <c r="AN245" s="91"/>
      <c r="AO245" s="48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</row>
    <row r="246" spans="1:215" ht="18.75" thickBot="1" x14ac:dyDescent="0.25">
      <c r="A246" s="12"/>
      <c r="B246" s="46"/>
      <c r="C246" s="120" t="str">
        <f>C220</f>
        <v>پیام های آسمانی</v>
      </c>
      <c r="D246" s="121"/>
      <c r="E246" s="121"/>
      <c r="F246" s="121"/>
      <c r="G246" s="121"/>
      <c r="H246" s="92">
        <f>'لیست دانش آموز'!F14</f>
        <v>15</v>
      </c>
      <c r="I246" s="92"/>
      <c r="J246" s="93"/>
      <c r="K246" s="51"/>
      <c r="L246" s="120" t="str">
        <f>L220</f>
        <v>ریاضی</v>
      </c>
      <c r="M246" s="121"/>
      <c r="N246" s="121"/>
      <c r="O246" s="121"/>
      <c r="P246" s="121"/>
      <c r="Q246" s="92">
        <f>'لیست دانش آموز'!J14</f>
        <v>7</v>
      </c>
      <c r="R246" s="92"/>
      <c r="S246" s="93"/>
      <c r="T246" s="52"/>
      <c r="U246" s="120" t="str">
        <f>U220</f>
        <v>قرائت فارسی</v>
      </c>
      <c r="V246" s="121"/>
      <c r="W246" s="121"/>
      <c r="X246" s="121"/>
      <c r="Y246" s="121"/>
      <c r="Z246" s="92">
        <f>'لیست دانش آموز'!P14</f>
        <v>16</v>
      </c>
      <c r="AA246" s="92"/>
      <c r="AB246" s="93"/>
      <c r="AC246" s="51"/>
      <c r="AD246" s="88">
        <f>AD220</f>
        <v>0</v>
      </c>
      <c r="AE246" s="89"/>
      <c r="AF246" s="89"/>
      <c r="AG246" s="89"/>
      <c r="AH246" s="89"/>
      <c r="AI246" s="89"/>
      <c r="AJ246" s="89"/>
      <c r="AK246" s="89"/>
      <c r="AL246" s="86">
        <f>'لیست دانش آموز'!T14</f>
        <v>0</v>
      </c>
      <c r="AM246" s="86"/>
      <c r="AN246" s="87"/>
      <c r="AO246" s="48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</row>
    <row r="247" spans="1:215" ht="18.75" thickBot="1" x14ac:dyDescent="0.25">
      <c r="A247" s="12"/>
      <c r="B247" s="46"/>
      <c r="C247" s="94" t="str">
        <f>C221</f>
        <v>عربی</v>
      </c>
      <c r="D247" s="95"/>
      <c r="E247" s="95"/>
      <c r="F247" s="95"/>
      <c r="G247" s="95"/>
      <c r="H247" s="90">
        <f>'لیست دانش آموز'!G14</f>
        <v>13</v>
      </c>
      <c r="I247" s="90"/>
      <c r="J247" s="91"/>
      <c r="K247" s="51"/>
      <c r="L247" s="94" t="str">
        <f>L221</f>
        <v>علوم اجتماعی</v>
      </c>
      <c r="M247" s="95"/>
      <c r="N247" s="95"/>
      <c r="O247" s="95"/>
      <c r="P247" s="95"/>
      <c r="Q247" s="90">
        <f>'لیست دانش آموز'!L14</f>
        <v>18</v>
      </c>
      <c r="R247" s="90"/>
      <c r="S247" s="91"/>
      <c r="T247" s="49"/>
      <c r="U247" s="94" t="str">
        <f>U221</f>
        <v>املا ء  فارسی</v>
      </c>
      <c r="V247" s="95"/>
      <c r="W247" s="95"/>
      <c r="X247" s="95"/>
      <c r="Y247" s="95"/>
      <c r="Z247" s="90">
        <f>'لیست دانش آموز'!Q14</f>
        <v>15</v>
      </c>
      <c r="AA247" s="90"/>
      <c r="AB247" s="91"/>
      <c r="AC247" s="51"/>
      <c r="AD247" s="111" t="s">
        <v>19</v>
      </c>
      <c r="AE247" s="112"/>
      <c r="AF247" s="112"/>
      <c r="AG247" s="112"/>
      <c r="AH247" s="112"/>
      <c r="AI247" s="112">
        <f>'لیست دانش آموز'!X14</f>
        <v>10</v>
      </c>
      <c r="AJ247" s="113"/>
      <c r="AK247" s="119" t="s">
        <v>11</v>
      </c>
      <c r="AL247" s="119"/>
      <c r="AM247" s="96">
        <f>'لیست دانش آموز'!W14</f>
        <v>15.33334355556237</v>
      </c>
      <c r="AN247" s="97"/>
      <c r="AO247" s="48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</row>
    <row r="248" spans="1:215" ht="18.75" thickBot="1" x14ac:dyDescent="0.25">
      <c r="A248" s="12"/>
      <c r="B248" s="46"/>
      <c r="C248" s="88" t="str">
        <f>C222</f>
        <v>زبان خارجه</v>
      </c>
      <c r="D248" s="89"/>
      <c r="E248" s="89"/>
      <c r="F248" s="89"/>
      <c r="G248" s="89"/>
      <c r="H248" s="86">
        <f>'لیست دانش آموز'!H14</f>
        <v>12</v>
      </c>
      <c r="I248" s="86"/>
      <c r="J248" s="87"/>
      <c r="K248" s="51"/>
      <c r="L248" s="88" t="str">
        <f>L222</f>
        <v>فرهنگ هنر</v>
      </c>
      <c r="M248" s="89"/>
      <c r="N248" s="89"/>
      <c r="O248" s="89"/>
      <c r="P248" s="89"/>
      <c r="Q248" s="86">
        <f>'لیست دانش آموز'!M14</f>
        <v>18</v>
      </c>
      <c r="R248" s="86"/>
      <c r="S248" s="87"/>
      <c r="T248" s="52"/>
      <c r="U248" s="88" t="str">
        <f>U222</f>
        <v>انشا ء  فارسی</v>
      </c>
      <c r="V248" s="89"/>
      <c r="W248" s="89"/>
      <c r="X248" s="89"/>
      <c r="Y248" s="89"/>
      <c r="Z248" s="86">
        <f>'لیست دانش آموز'!R14</f>
        <v>17</v>
      </c>
      <c r="AA248" s="86"/>
      <c r="AB248" s="87"/>
      <c r="AC248" s="51"/>
      <c r="AD248" s="114" t="s">
        <v>21</v>
      </c>
      <c r="AE248" s="115"/>
      <c r="AF248" s="115"/>
      <c r="AG248" s="115"/>
      <c r="AH248" s="115"/>
      <c r="AI248" s="115"/>
      <c r="AJ248" s="115"/>
      <c r="AK248" s="115"/>
      <c r="AL248" s="116">
        <f>'لیست دانش آموز'!W25</f>
        <v>16.203333333333333</v>
      </c>
      <c r="AM248" s="117"/>
      <c r="AN248" s="118"/>
      <c r="AO248" s="48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</row>
    <row r="249" spans="1:215" ht="8.25" customHeight="1" x14ac:dyDescent="0.2">
      <c r="A249" s="12"/>
      <c r="B249" s="46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8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</row>
    <row r="250" spans="1:215" ht="14.25" x14ac:dyDescent="0.2">
      <c r="A250" s="12"/>
      <c r="B250" s="46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48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</row>
    <row r="251" spans="1:215" ht="14.25" x14ac:dyDescent="0.2">
      <c r="A251" s="12"/>
      <c r="B251" s="46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48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</row>
    <row r="252" spans="1:215" ht="14.25" x14ac:dyDescent="0.2">
      <c r="A252" s="12"/>
      <c r="B252" s="46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48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</row>
    <row r="253" spans="1:215" ht="14.25" x14ac:dyDescent="0.2">
      <c r="A253" s="12"/>
      <c r="B253" s="46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30"/>
      <c r="AK253" s="130"/>
      <c r="AL253" s="130"/>
      <c r="AM253" s="130"/>
      <c r="AN253" s="130"/>
      <c r="AO253" s="48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</row>
    <row r="254" spans="1:215" ht="14.25" x14ac:dyDescent="0.2">
      <c r="A254" s="12"/>
      <c r="B254" s="46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30"/>
      <c r="AK254" s="130"/>
      <c r="AL254" s="130"/>
      <c r="AM254" s="130"/>
      <c r="AN254" s="130"/>
      <c r="AO254" s="48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</row>
    <row r="255" spans="1:215" ht="14.25" x14ac:dyDescent="0.2">
      <c r="A255" s="12"/>
      <c r="B255" s="46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48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</row>
    <row r="256" spans="1:215" ht="14.25" x14ac:dyDescent="0.2">
      <c r="A256" s="12"/>
      <c r="B256" s="47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30"/>
      <c r="AK256" s="130"/>
      <c r="AL256" s="130"/>
      <c r="AM256" s="130"/>
      <c r="AN256" s="130"/>
      <c r="AO256" s="48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</row>
    <row r="257" spans="1:215" ht="14.25" x14ac:dyDescent="0.2">
      <c r="A257" s="12"/>
      <c r="B257" s="47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30"/>
      <c r="AK257" s="130"/>
      <c r="AL257" s="130"/>
      <c r="AM257" s="130"/>
      <c r="AN257" s="130"/>
      <c r="AO257" s="47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</row>
    <row r="258" spans="1:215" ht="14.25" x14ac:dyDescent="0.2">
      <c r="A258" s="12"/>
      <c r="B258" s="47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30"/>
      <c r="AK258" s="130"/>
      <c r="AL258" s="130"/>
      <c r="AM258" s="130"/>
      <c r="AN258" s="130"/>
      <c r="AO258" s="47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</row>
    <row r="259" spans="1:215" ht="8.25" customHeight="1" thickBot="1" x14ac:dyDescent="0.25">
      <c r="A259" s="12"/>
      <c r="B259" s="5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5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</row>
    <row r="260" spans="1:215" ht="19.5" customHeight="1" thickBot="1" x14ac:dyDescent="0.25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</row>
    <row r="261" spans="1:215" ht="25.5" customHeight="1" thickBot="1" x14ac:dyDescent="0.65">
      <c r="A261" s="12"/>
      <c r="B261" s="125" t="b">
        <f>B236</f>
        <v>0</v>
      </c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7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</row>
    <row r="262" spans="1:215" ht="7.5" customHeight="1" thickBot="1" x14ac:dyDescent="0.25">
      <c r="A262" s="12"/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8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</row>
    <row r="263" spans="1:215" ht="19.5" x14ac:dyDescent="0.2">
      <c r="A263" s="12"/>
      <c r="B263" s="46"/>
      <c r="C263" s="122" t="s">
        <v>0</v>
      </c>
      <c r="D263" s="122"/>
      <c r="E263" s="122"/>
      <c r="F263" s="122"/>
      <c r="G263" s="128" t="str">
        <f>'لیست دانش آموز'!C15</f>
        <v>یاسین</v>
      </c>
      <c r="H263" s="128"/>
      <c r="I263" s="128"/>
      <c r="J263" s="128"/>
      <c r="K263" s="128"/>
      <c r="L263" s="128"/>
      <c r="M263" s="47"/>
      <c r="N263" s="90" t="s">
        <v>16</v>
      </c>
      <c r="O263" s="90"/>
      <c r="P263" s="90"/>
      <c r="Q263" s="90"/>
      <c r="R263" s="124" t="str">
        <f>R238</f>
        <v>نهم ولایت / اوج</v>
      </c>
      <c r="S263" s="124"/>
      <c r="T263" s="124"/>
      <c r="U263" s="124"/>
      <c r="V263" s="124"/>
      <c r="W263" s="124"/>
      <c r="X263" s="47"/>
      <c r="Y263" s="122" t="s">
        <v>7</v>
      </c>
      <c r="Z263" s="122"/>
      <c r="AA263" s="122"/>
      <c r="AB263" s="122"/>
      <c r="AC263" s="123" t="str">
        <f>AC238</f>
        <v>98-99</v>
      </c>
      <c r="AD263" s="123"/>
      <c r="AE263" s="123"/>
      <c r="AF263" s="123"/>
      <c r="AG263" s="123"/>
      <c r="AH263" s="123"/>
      <c r="AI263" s="47"/>
      <c r="AJ263" s="101"/>
      <c r="AK263" s="102"/>
      <c r="AL263" s="102"/>
      <c r="AM263" s="102"/>
      <c r="AN263" s="103"/>
      <c r="AO263" s="48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</row>
    <row r="264" spans="1:215" ht="14.25" x14ac:dyDescent="0.2">
      <c r="A264" s="12"/>
      <c r="B264" s="4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104"/>
      <c r="AK264" s="105"/>
      <c r="AL264" s="105"/>
      <c r="AM264" s="105"/>
      <c r="AN264" s="106"/>
      <c r="AO264" s="48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</row>
    <row r="265" spans="1:215" ht="19.5" x14ac:dyDescent="0.2">
      <c r="A265" s="12"/>
      <c r="B265" s="46"/>
      <c r="C265" s="122" t="s">
        <v>1</v>
      </c>
      <c r="D265" s="122"/>
      <c r="E265" s="122"/>
      <c r="F265" s="122"/>
      <c r="G265" s="128" t="str">
        <f>'لیست دانش آموز'!D15</f>
        <v xml:space="preserve">رئیسی               </v>
      </c>
      <c r="H265" s="128"/>
      <c r="I265" s="128"/>
      <c r="J265" s="128"/>
      <c r="K265" s="128"/>
      <c r="L265" s="128"/>
      <c r="M265" s="47"/>
      <c r="N265" s="4" t="s">
        <v>14</v>
      </c>
      <c r="O265" s="4"/>
      <c r="P265" s="4"/>
      <c r="Q265" s="4"/>
      <c r="R265" s="5"/>
      <c r="S265" s="47"/>
      <c r="T265" s="47"/>
      <c r="U265" s="110" t="str">
        <f>U240</f>
        <v>مهر</v>
      </c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47"/>
      <c r="AJ265" s="104"/>
      <c r="AK265" s="105"/>
      <c r="AL265" s="105"/>
      <c r="AM265" s="105"/>
      <c r="AN265" s="106"/>
      <c r="AO265" s="48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</row>
    <row r="266" spans="1:215" ht="14.25" x14ac:dyDescent="0.2">
      <c r="A266" s="12"/>
      <c r="B266" s="46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104"/>
      <c r="AK266" s="105"/>
      <c r="AL266" s="105"/>
      <c r="AM266" s="105"/>
      <c r="AN266" s="106"/>
      <c r="AO266" s="48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</row>
    <row r="267" spans="1:215" ht="18" thickBot="1" x14ac:dyDescent="0.25">
      <c r="A267" s="12"/>
      <c r="B267" s="46"/>
      <c r="C267" s="90" t="s">
        <v>2</v>
      </c>
      <c r="D267" s="90"/>
      <c r="E267" s="129">
        <f>E242</f>
        <v>103</v>
      </c>
      <c r="F267" s="129"/>
      <c r="G267" s="129"/>
      <c r="H267" s="50"/>
      <c r="I267" s="129" t="s">
        <v>18</v>
      </c>
      <c r="J267" s="129"/>
      <c r="K267" s="129">
        <f>'لیست دانش آموز'!B15</f>
        <v>11</v>
      </c>
      <c r="L267" s="129"/>
      <c r="M267" s="47"/>
      <c r="N267" s="90">
        <f>N242</f>
        <v>0</v>
      </c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47"/>
      <c r="AJ267" s="107"/>
      <c r="AK267" s="108"/>
      <c r="AL267" s="108"/>
      <c r="AM267" s="108"/>
      <c r="AN267" s="109"/>
      <c r="AO267" s="48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</row>
    <row r="268" spans="1:215" ht="15" thickBot="1" x14ac:dyDescent="0.25">
      <c r="A268" s="12"/>
      <c r="B268" s="46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8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</row>
    <row r="269" spans="1:215" ht="17.25" x14ac:dyDescent="0.2">
      <c r="A269" s="12"/>
      <c r="B269" s="46"/>
      <c r="C269" s="100" t="s">
        <v>4</v>
      </c>
      <c r="D269" s="98"/>
      <c r="E269" s="98"/>
      <c r="F269" s="98"/>
      <c r="G269" s="98"/>
      <c r="H269" s="98" t="s">
        <v>5</v>
      </c>
      <c r="I269" s="98"/>
      <c r="J269" s="99"/>
      <c r="K269" s="49"/>
      <c r="L269" s="100" t="s">
        <v>4</v>
      </c>
      <c r="M269" s="98"/>
      <c r="N269" s="98"/>
      <c r="O269" s="98"/>
      <c r="P269" s="98"/>
      <c r="Q269" s="98" t="s">
        <v>5</v>
      </c>
      <c r="R269" s="98"/>
      <c r="S269" s="99"/>
      <c r="T269" s="49"/>
      <c r="U269" s="100" t="s">
        <v>4</v>
      </c>
      <c r="V269" s="98"/>
      <c r="W269" s="98"/>
      <c r="X269" s="98"/>
      <c r="Y269" s="98"/>
      <c r="Z269" s="98" t="s">
        <v>5</v>
      </c>
      <c r="AA269" s="98"/>
      <c r="AB269" s="99"/>
      <c r="AC269" s="49"/>
      <c r="AD269" s="100" t="s">
        <v>4</v>
      </c>
      <c r="AE269" s="98"/>
      <c r="AF269" s="98"/>
      <c r="AG269" s="98"/>
      <c r="AH269" s="98"/>
      <c r="AI269" s="98"/>
      <c r="AJ269" s="98"/>
      <c r="AK269" s="98"/>
      <c r="AL269" s="98" t="s">
        <v>5</v>
      </c>
      <c r="AM269" s="98"/>
      <c r="AN269" s="99"/>
      <c r="AO269" s="48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</row>
    <row r="270" spans="1:215" ht="18" x14ac:dyDescent="0.2">
      <c r="A270" s="12"/>
      <c r="B270" s="46"/>
      <c r="C270" s="94" t="str">
        <f>C245</f>
        <v>قرآن مجید</v>
      </c>
      <c r="D270" s="95"/>
      <c r="E270" s="95"/>
      <c r="F270" s="95"/>
      <c r="G270" s="95"/>
      <c r="H270" s="90">
        <f>'لیست دانش آموز'!E15</f>
        <v>14</v>
      </c>
      <c r="I270" s="90"/>
      <c r="J270" s="91"/>
      <c r="K270" s="51"/>
      <c r="L270" s="94" t="str">
        <f>L245</f>
        <v>علوم تجربی</v>
      </c>
      <c r="M270" s="95"/>
      <c r="N270" s="95"/>
      <c r="O270" s="95"/>
      <c r="P270" s="95"/>
      <c r="Q270" s="90">
        <f>'لیست دانش آموز'!I15</f>
        <v>16</v>
      </c>
      <c r="R270" s="90"/>
      <c r="S270" s="91"/>
      <c r="T270" s="52"/>
      <c r="U270" s="94" t="str">
        <f>U245</f>
        <v>تفکر و سبک زندگی</v>
      </c>
      <c r="V270" s="95"/>
      <c r="W270" s="95"/>
      <c r="X270" s="95"/>
      <c r="Y270" s="95"/>
      <c r="Z270" s="90">
        <f>'لیست دانش آموز'!O15</f>
        <v>16</v>
      </c>
      <c r="AA270" s="90"/>
      <c r="AB270" s="91"/>
      <c r="AC270" s="51"/>
      <c r="AD270" s="94" t="str">
        <f>AD245</f>
        <v>انظباط</v>
      </c>
      <c r="AE270" s="95"/>
      <c r="AF270" s="95"/>
      <c r="AG270" s="95"/>
      <c r="AH270" s="95"/>
      <c r="AI270" s="95"/>
      <c r="AJ270" s="95"/>
      <c r="AK270" s="95"/>
      <c r="AL270" s="90">
        <f>'لیست دانش آموز'!S15</f>
        <v>17</v>
      </c>
      <c r="AM270" s="90"/>
      <c r="AN270" s="91"/>
      <c r="AO270" s="48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</row>
    <row r="271" spans="1:215" ht="18.75" thickBot="1" x14ac:dyDescent="0.25">
      <c r="A271" s="12"/>
      <c r="B271" s="46"/>
      <c r="C271" s="120" t="str">
        <f>C246</f>
        <v>پیام های آسمانی</v>
      </c>
      <c r="D271" s="121"/>
      <c r="E271" s="121"/>
      <c r="F271" s="121"/>
      <c r="G271" s="121"/>
      <c r="H271" s="92">
        <f>'لیست دانش آموز'!F15</f>
        <v>20</v>
      </c>
      <c r="I271" s="92"/>
      <c r="J271" s="93"/>
      <c r="K271" s="51"/>
      <c r="L271" s="120" t="str">
        <f>L246</f>
        <v>ریاضی</v>
      </c>
      <c r="M271" s="121"/>
      <c r="N271" s="121"/>
      <c r="O271" s="121"/>
      <c r="P271" s="121"/>
      <c r="Q271" s="92">
        <f>'لیست دانش آموز'!J15</f>
        <v>9</v>
      </c>
      <c r="R271" s="92"/>
      <c r="S271" s="93"/>
      <c r="T271" s="52"/>
      <c r="U271" s="120" t="str">
        <f>U246</f>
        <v>قرائت فارسی</v>
      </c>
      <c r="V271" s="121"/>
      <c r="W271" s="121"/>
      <c r="X271" s="121"/>
      <c r="Y271" s="121"/>
      <c r="Z271" s="92">
        <f>'لیست دانش آموز'!P15</f>
        <v>19</v>
      </c>
      <c r="AA271" s="92"/>
      <c r="AB271" s="93"/>
      <c r="AC271" s="51"/>
      <c r="AD271" s="88">
        <f>AD246</f>
        <v>0</v>
      </c>
      <c r="AE271" s="89"/>
      <c r="AF271" s="89"/>
      <c r="AG271" s="89"/>
      <c r="AH271" s="89"/>
      <c r="AI271" s="89"/>
      <c r="AJ271" s="89"/>
      <c r="AK271" s="89"/>
      <c r="AL271" s="86">
        <f>'لیست دانش آموز'!T15</f>
        <v>0</v>
      </c>
      <c r="AM271" s="86"/>
      <c r="AN271" s="87"/>
      <c r="AO271" s="48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</row>
    <row r="272" spans="1:215" ht="18.75" thickBot="1" x14ac:dyDescent="0.25">
      <c r="A272" s="12"/>
      <c r="B272" s="46"/>
      <c r="C272" s="94" t="str">
        <f>C247</f>
        <v>عربی</v>
      </c>
      <c r="D272" s="95"/>
      <c r="E272" s="95"/>
      <c r="F272" s="95"/>
      <c r="G272" s="95"/>
      <c r="H272" s="90">
        <f>'لیست دانش آموز'!G15</f>
        <v>17</v>
      </c>
      <c r="I272" s="90"/>
      <c r="J272" s="91"/>
      <c r="K272" s="51"/>
      <c r="L272" s="94" t="str">
        <f>L247</f>
        <v>علوم اجتماعی</v>
      </c>
      <c r="M272" s="95"/>
      <c r="N272" s="95"/>
      <c r="O272" s="95"/>
      <c r="P272" s="95"/>
      <c r="Q272" s="90">
        <f>'لیست دانش آموز'!L15</f>
        <v>19</v>
      </c>
      <c r="R272" s="90"/>
      <c r="S272" s="91"/>
      <c r="T272" s="49"/>
      <c r="U272" s="94" t="str">
        <f>U247</f>
        <v>املا ء  فارسی</v>
      </c>
      <c r="V272" s="95"/>
      <c r="W272" s="95"/>
      <c r="X272" s="95"/>
      <c r="Y272" s="95"/>
      <c r="Z272" s="90">
        <f>'لیست دانش آموز'!Q15</f>
        <v>19</v>
      </c>
      <c r="AA272" s="90"/>
      <c r="AB272" s="91"/>
      <c r="AC272" s="51"/>
      <c r="AD272" s="111" t="s">
        <v>19</v>
      </c>
      <c r="AE272" s="112"/>
      <c r="AF272" s="112"/>
      <c r="AG272" s="112"/>
      <c r="AH272" s="112"/>
      <c r="AI272" s="112">
        <f>'لیست دانش آموز'!X15</f>
        <v>11</v>
      </c>
      <c r="AJ272" s="113"/>
      <c r="AK272" s="119" t="s">
        <v>11</v>
      </c>
      <c r="AL272" s="119"/>
      <c r="AM272" s="96">
        <f>'لیست دانش آموز'!W15</f>
        <v>17.400011600007733</v>
      </c>
      <c r="AN272" s="97"/>
      <c r="AO272" s="48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</row>
    <row r="273" spans="1:215" ht="18.75" thickBot="1" x14ac:dyDescent="0.25">
      <c r="A273" s="12"/>
      <c r="B273" s="46"/>
      <c r="C273" s="88" t="str">
        <f>C248</f>
        <v>زبان خارجه</v>
      </c>
      <c r="D273" s="89"/>
      <c r="E273" s="89"/>
      <c r="F273" s="89"/>
      <c r="G273" s="89"/>
      <c r="H273" s="86">
        <f>'لیست دانش آموز'!H15</f>
        <v>17</v>
      </c>
      <c r="I273" s="86"/>
      <c r="J273" s="87"/>
      <c r="K273" s="51"/>
      <c r="L273" s="88" t="str">
        <f>L248</f>
        <v>فرهنگ هنر</v>
      </c>
      <c r="M273" s="89"/>
      <c r="N273" s="89"/>
      <c r="O273" s="89"/>
      <c r="P273" s="89"/>
      <c r="Q273" s="86">
        <f>'لیست دانش آموز'!M15</f>
        <v>18</v>
      </c>
      <c r="R273" s="86"/>
      <c r="S273" s="87"/>
      <c r="T273" s="52"/>
      <c r="U273" s="88" t="str">
        <f>U248</f>
        <v>انشا ء  فارسی</v>
      </c>
      <c r="V273" s="89"/>
      <c r="W273" s="89"/>
      <c r="X273" s="89"/>
      <c r="Y273" s="89"/>
      <c r="Z273" s="86">
        <f>'لیست دانش آموز'!R15</f>
        <v>20</v>
      </c>
      <c r="AA273" s="86"/>
      <c r="AB273" s="87"/>
      <c r="AC273" s="51"/>
      <c r="AD273" s="114" t="s">
        <v>21</v>
      </c>
      <c r="AE273" s="115"/>
      <c r="AF273" s="115"/>
      <c r="AG273" s="115"/>
      <c r="AH273" s="115"/>
      <c r="AI273" s="115"/>
      <c r="AJ273" s="115"/>
      <c r="AK273" s="115"/>
      <c r="AL273" s="116" t="e">
        <f>'لیست دانش آموز'!#REF!</f>
        <v>#REF!</v>
      </c>
      <c r="AM273" s="117"/>
      <c r="AN273" s="118"/>
      <c r="AO273" s="48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</row>
    <row r="274" spans="1:215" ht="8.25" customHeight="1" x14ac:dyDescent="0.2">
      <c r="A274" s="12"/>
      <c r="B274" s="46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8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</row>
    <row r="275" spans="1:215" ht="14.25" x14ac:dyDescent="0.2">
      <c r="A275" s="12"/>
      <c r="B275" s="46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48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</row>
    <row r="276" spans="1:215" ht="14.25" x14ac:dyDescent="0.2">
      <c r="A276" s="12"/>
      <c r="B276" s="46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48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</row>
    <row r="277" spans="1:215" ht="14.25" x14ac:dyDescent="0.2">
      <c r="A277" s="12"/>
      <c r="B277" s="46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48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</row>
    <row r="278" spans="1:215" ht="14.25" x14ac:dyDescent="0.2">
      <c r="A278" s="12"/>
      <c r="B278" s="46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48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</row>
    <row r="279" spans="1:215" ht="14.25" x14ac:dyDescent="0.2">
      <c r="A279" s="12"/>
      <c r="B279" s="46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48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</row>
    <row r="280" spans="1:215" ht="14.25" x14ac:dyDescent="0.2">
      <c r="A280" s="12"/>
      <c r="B280" s="46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85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48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</row>
    <row r="281" spans="1:215" ht="14.25" x14ac:dyDescent="0.2">
      <c r="A281" s="12"/>
      <c r="B281" s="46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85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48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</row>
    <row r="282" spans="1:215" ht="14.25" x14ac:dyDescent="0.2">
      <c r="A282" s="12"/>
      <c r="B282" s="46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85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48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</row>
    <row r="283" spans="1:215" ht="14.25" x14ac:dyDescent="0.2">
      <c r="A283" s="12"/>
      <c r="B283" s="46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85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48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</row>
    <row r="284" spans="1:215" ht="14.25" x14ac:dyDescent="0.2">
      <c r="A284" s="12"/>
      <c r="B284" s="46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48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</row>
    <row r="285" spans="1:215" ht="8.25" customHeight="1" thickBot="1" x14ac:dyDescent="0.25">
      <c r="A285" s="12"/>
      <c r="B285" s="5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5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</row>
    <row r="286" spans="1:215" ht="15" thickBot="1" x14ac:dyDescent="0.25">
      <c r="A286" s="1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</row>
    <row r="287" spans="1:215" ht="25.5" customHeight="1" thickBot="1" x14ac:dyDescent="0.65">
      <c r="A287" s="12"/>
      <c r="B287" s="125" t="b">
        <f>B261</f>
        <v>0</v>
      </c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7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</row>
    <row r="288" spans="1:215" ht="7.5" customHeight="1" thickBot="1" x14ac:dyDescent="0.25">
      <c r="A288" s="12"/>
      <c r="B288" s="56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8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</row>
    <row r="289" spans="1:215" ht="19.5" x14ac:dyDescent="0.2">
      <c r="A289" s="12"/>
      <c r="B289" s="46"/>
      <c r="C289" s="122" t="s">
        <v>0</v>
      </c>
      <c r="D289" s="122"/>
      <c r="E289" s="122"/>
      <c r="F289" s="122"/>
      <c r="G289" s="128" t="str">
        <f>'لیست دانش آموز'!C16</f>
        <v>امیرحسین</v>
      </c>
      <c r="H289" s="128"/>
      <c r="I289" s="128"/>
      <c r="J289" s="128"/>
      <c r="K289" s="128"/>
      <c r="L289" s="128"/>
      <c r="M289" s="47"/>
      <c r="N289" s="90" t="s">
        <v>16</v>
      </c>
      <c r="O289" s="90"/>
      <c r="P289" s="90"/>
      <c r="Q289" s="90"/>
      <c r="R289" s="124" t="str">
        <f>R263</f>
        <v>نهم ولایت / اوج</v>
      </c>
      <c r="S289" s="124"/>
      <c r="T289" s="124"/>
      <c r="U289" s="124"/>
      <c r="V289" s="124"/>
      <c r="W289" s="124"/>
      <c r="X289" s="47"/>
      <c r="Y289" s="122" t="s">
        <v>7</v>
      </c>
      <c r="Z289" s="122"/>
      <c r="AA289" s="122"/>
      <c r="AB289" s="122"/>
      <c r="AC289" s="123" t="str">
        <f>AC263</f>
        <v>98-99</v>
      </c>
      <c r="AD289" s="123"/>
      <c r="AE289" s="123"/>
      <c r="AF289" s="123"/>
      <c r="AG289" s="123"/>
      <c r="AH289" s="123"/>
      <c r="AI289" s="47"/>
      <c r="AJ289" s="101"/>
      <c r="AK289" s="102"/>
      <c r="AL289" s="102"/>
      <c r="AM289" s="102"/>
      <c r="AN289" s="103"/>
      <c r="AO289" s="48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</row>
    <row r="290" spans="1:215" ht="14.25" x14ac:dyDescent="0.2">
      <c r="A290" s="12"/>
      <c r="B290" s="4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104"/>
      <c r="AK290" s="105"/>
      <c r="AL290" s="105"/>
      <c r="AM290" s="105"/>
      <c r="AN290" s="106"/>
      <c r="AO290" s="48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</row>
    <row r="291" spans="1:215" ht="19.5" x14ac:dyDescent="0.2">
      <c r="A291" s="12"/>
      <c r="B291" s="46"/>
      <c r="C291" s="122" t="s">
        <v>1</v>
      </c>
      <c r="D291" s="122"/>
      <c r="E291" s="122"/>
      <c r="F291" s="122"/>
      <c r="G291" s="128" t="str">
        <f>'لیست دانش آموز'!D16</f>
        <v xml:space="preserve">رازقی                 </v>
      </c>
      <c r="H291" s="128"/>
      <c r="I291" s="128"/>
      <c r="J291" s="128"/>
      <c r="K291" s="128"/>
      <c r="L291" s="128"/>
      <c r="M291" s="47"/>
      <c r="N291" s="4" t="s">
        <v>14</v>
      </c>
      <c r="O291" s="4"/>
      <c r="P291" s="4"/>
      <c r="Q291" s="4"/>
      <c r="R291" s="5"/>
      <c r="S291" s="47"/>
      <c r="T291" s="47"/>
      <c r="U291" s="110" t="str">
        <f>U265</f>
        <v>مهر</v>
      </c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47"/>
      <c r="AJ291" s="104"/>
      <c r="AK291" s="105"/>
      <c r="AL291" s="105"/>
      <c r="AM291" s="105"/>
      <c r="AN291" s="106"/>
      <c r="AO291" s="48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</row>
    <row r="292" spans="1:215" ht="14.25" x14ac:dyDescent="0.2">
      <c r="A292" s="12"/>
      <c r="B292" s="46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104"/>
      <c r="AK292" s="105"/>
      <c r="AL292" s="105"/>
      <c r="AM292" s="105"/>
      <c r="AN292" s="106"/>
      <c r="AO292" s="48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</row>
    <row r="293" spans="1:215" ht="18" thickBot="1" x14ac:dyDescent="0.25">
      <c r="A293" s="12"/>
      <c r="B293" s="46"/>
      <c r="C293" s="90" t="s">
        <v>2</v>
      </c>
      <c r="D293" s="90"/>
      <c r="E293" s="129">
        <f>E267</f>
        <v>103</v>
      </c>
      <c r="F293" s="129"/>
      <c r="G293" s="129"/>
      <c r="H293" s="50"/>
      <c r="I293" s="129" t="s">
        <v>18</v>
      </c>
      <c r="J293" s="129"/>
      <c r="K293" s="129">
        <f>'لیست دانش آموز'!B16</f>
        <v>12</v>
      </c>
      <c r="L293" s="129"/>
      <c r="M293" s="47"/>
      <c r="N293" s="90">
        <f>N267</f>
        <v>0</v>
      </c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47"/>
      <c r="AJ293" s="107"/>
      <c r="AK293" s="108"/>
      <c r="AL293" s="108"/>
      <c r="AM293" s="108"/>
      <c r="AN293" s="109"/>
      <c r="AO293" s="48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</row>
    <row r="294" spans="1:215" ht="15" thickBot="1" x14ac:dyDescent="0.25">
      <c r="A294" s="12"/>
      <c r="B294" s="46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8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</row>
    <row r="295" spans="1:215" ht="17.25" x14ac:dyDescent="0.2">
      <c r="A295" s="12"/>
      <c r="B295" s="46"/>
      <c r="C295" s="100" t="s">
        <v>4</v>
      </c>
      <c r="D295" s="98"/>
      <c r="E295" s="98"/>
      <c r="F295" s="98"/>
      <c r="G295" s="98"/>
      <c r="H295" s="98" t="s">
        <v>5</v>
      </c>
      <c r="I295" s="98"/>
      <c r="J295" s="99"/>
      <c r="K295" s="49"/>
      <c r="L295" s="100" t="s">
        <v>4</v>
      </c>
      <c r="M295" s="98"/>
      <c r="N295" s="98"/>
      <c r="O295" s="98"/>
      <c r="P295" s="98"/>
      <c r="Q295" s="98" t="s">
        <v>5</v>
      </c>
      <c r="R295" s="98"/>
      <c r="S295" s="99"/>
      <c r="T295" s="49"/>
      <c r="U295" s="100" t="s">
        <v>4</v>
      </c>
      <c r="V295" s="98"/>
      <c r="W295" s="98"/>
      <c r="X295" s="98"/>
      <c r="Y295" s="98"/>
      <c r="Z295" s="98" t="s">
        <v>5</v>
      </c>
      <c r="AA295" s="98"/>
      <c r="AB295" s="99"/>
      <c r="AC295" s="49"/>
      <c r="AD295" s="100" t="s">
        <v>4</v>
      </c>
      <c r="AE295" s="98"/>
      <c r="AF295" s="98"/>
      <c r="AG295" s="98"/>
      <c r="AH295" s="98"/>
      <c r="AI295" s="98"/>
      <c r="AJ295" s="98"/>
      <c r="AK295" s="98"/>
      <c r="AL295" s="98" t="s">
        <v>5</v>
      </c>
      <c r="AM295" s="98"/>
      <c r="AN295" s="99"/>
      <c r="AO295" s="48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</row>
    <row r="296" spans="1:215" ht="18" x14ac:dyDescent="0.2">
      <c r="A296" s="12"/>
      <c r="B296" s="46"/>
      <c r="C296" s="94" t="str">
        <f>C270</f>
        <v>قرآن مجید</v>
      </c>
      <c r="D296" s="95"/>
      <c r="E296" s="95"/>
      <c r="F296" s="95"/>
      <c r="G296" s="95"/>
      <c r="H296" s="90">
        <f>'لیست دانش آموز'!E16</f>
        <v>18</v>
      </c>
      <c r="I296" s="90"/>
      <c r="J296" s="91"/>
      <c r="K296" s="51"/>
      <c r="L296" s="94" t="str">
        <f>L270</f>
        <v>علوم تجربی</v>
      </c>
      <c r="M296" s="95"/>
      <c r="N296" s="95"/>
      <c r="O296" s="95"/>
      <c r="P296" s="95"/>
      <c r="Q296" s="90">
        <f>'لیست دانش آموز'!I16</f>
        <v>17</v>
      </c>
      <c r="R296" s="90"/>
      <c r="S296" s="91"/>
      <c r="T296" s="52"/>
      <c r="U296" s="94" t="str">
        <f>U270</f>
        <v>تفکر و سبک زندگی</v>
      </c>
      <c r="V296" s="95"/>
      <c r="W296" s="95"/>
      <c r="X296" s="95"/>
      <c r="Y296" s="95"/>
      <c r="Z296" s="90">
        <f>'لیست دانش آموز'!O16</f>
        <v>17</v>
      </c>
      <c r="AA296" s="90"/>
      <c r="AB296" s="91"/>
      <c r="AC296" s="51"/>
      <c r="AD296" s="94" t="str">
        <f>AD270</f>
        <v>انظباط</v>
      </c>
      <c r="AE296" s="95"/>
      <c r="AF296" s="95"/>
      <c r="AG296" s="95"/>
      <c r="AH296" s="95"/>
      <c r="AI296" s="95"/>
      <c r="AJ296" s="95"/>
      <c r="AK296" s="95"/>
      <c r="AL296" s="90">
        <f>'لیست دانش آموز'!S16</f>
        <v>19</v>
      </c>
      <c r="AM296" s="90"/>
      <c r="AN296" s="91"/>
      <c r="AO296" s="48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</row>
    <row r="297" spans="1:215" ht="18.75" thickBot="1" x14ac:dyDescent="0.25">
      <c r="A297" s="12"/>
      <c r="B297" s="46"/>
      <c r="C297" s="120" t="str">
        <f>C271</f>
        <v>پیام های آسمانی</v>
      </c>
      <c r="D297" s="121"/>
      <c r="E297" s="121"/>
      <c r="F297" s="121"/>
      <c r="G297" s="121"/>
      <c r="H297" s="92">
        <f>'لیست دانش آموز'!F16</f>
        <v>17</v>
      </c>
      <c r="I297" s="92"/>
      <c r="J297" s="93"/>
      <c r="K297" s="51"/>
      <c r="L297" s="120" t="str">
        <f>L271</f>
        <v>ریاضی</v>
      </c>
      <c r="M297" s="121"/>
      <c r="N297" s="121"/>
      <c r="O297" s="121"/>
      <c r="P297" s="121"/>
      <c r="Q297" s="92">
        <f>'لیست دانش آموز'!J16</f>
        <v>7</v>
      </c>
      <c r="R297" s="92"/>
      <c r="S297" s="93"/>
      <c r="T297" s="52"/>
      <c r="U297" s="120" t="str">
        <f>U271</f>
        <v>قرائت فارسی</v>
      </c>
      <c r="V297" s="121"/>
      <c r="W297" s="121"/>
      <c r="X297" s="121"/>
      <c r="Y297" s="121"/>
      <c r="Z297" s="92">
        <f>'لیست دانش آموز'!P16</f>
        <v>19</v>
      </c>
      <c r="AA297" s="92"/>
      <c r="AB297" s="93"/>
      <c r="AC297" s="51"/>
      <c r="AD297" s="88">
        <f>AD271</f>
        <v>0</v>
      </c>
      <c r="AE297" s="89"/>
      <c r="AF297" s="89"/>
      <c r="AG297" s="89"/>
      <c r="AH297" s="89"/>
      <c r="AI297" s="89"/>
      <c r="AJ297" s="89"/>
      <c r="AK297" s="89"/>
      <c r="AL297" s="86">
        <f>'لیست دانش آموز'!T16</f>
        <v>0</v>
      </c>
      <c r="AM297" s="86"/>
      <c r="AN297" s="87"/>
      <c r="AO297" s="48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</row>
    <row r="298" spans="1:215" ht="18.75" thickBot="1" x14ac:dyDescent="0.25">
      <c r="A298" s="12"/>
      <c r="B298" s="46"/>
      <c r="C298" s="94" t="str">
        <f>C272</f>
        <v>عربی</v>
      </c>
      <c r="D298" s="95"/>
      <c r="E298" s="95"/>
      <c r="F298" s="95"/>
      <c r="G298" s="95"/>
      <c r="H298" s="90">
        <f>'لیست دانش آموز'!G16</f>
        <v>14</v>
      </c>
      <c r="I298" s="90"/>
      <c r="J298" s="91"/>
      <c r="K298" s="51"/>
      <c r="L298" s="94" t="str">
        <f>L272</f>
        <v>علوم اجتماعی</v>
      </c>
      <c r="M298" s="95"/>
      <c r="N298" s="95"/>
      <c r="O298" s="95"/>
      <c r="P298" s="95"/>
      <c r="Q298" s="90">
        <f>'لیست دانش آموز'!L16</f>
        <v>18</v>
      </c>
      <c r="R298" s="90"/>
      <c r="S298" s="91"/>
      <c r="T298" s="49"/>
      <c r="U298" s="94" t="str">
        <f>U272</f>
        <v>املا ء  فارسی</v>
      </c>
      <c r="V298" s="95"/>
      <c r="W298" s="95"/>
      <c r="X298" s="95"/>
      <c r="Y298" s="95"/>
      <c r="Z298" s="90">
        <f>'لیست دانش آموز'!Q16</f>
        <v>19</v>
      </c>
      <c r="AA298" s="90"/>
      <c r="AB298" s="91"/>
      <c r="AC298" s="51"/>
      <c r="AD298" s="111" t="s">
        <v>19</v>
      </c>
      <c r="AE298" s="112"/>
      <c r="AF298" s="112"/>
      <c r="AG298" s="112"/>
      <c r="AH298" s="112"/>
      <c r="AI298" s="112">
        <f>'لیست دانش آموز'!X16</f>
        <v>12</v>
      </c>
      <c r="AJ298" s="113"/>
      <c r="AK298" s="119" t="s">
        <v>11</v>
      </c>
      <c r="AL298" s="119"/>
      <c r="AM298" s="96">
        <f>'لیست دانش آموز'!W16</f>
        <v>16.866677911118607</v>
      </c>
      <c r="AN298" s="97"/>
      <c r="AO298" s="48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</row>
    <row r="299" spans="1:215" ht="18.75" thickBot="1" x14ac:dyDescent="0.25">
      <c r="A299" s="12"/>
      <c r="B299" s="46"/>
      <c r="C299" s="88" t="str">
        <f>C273</f>
        <v>زبان خارجه</v>
      </c>
      <c r="D299" s="89"/>
      <c r="E299" s="89"/>
      <c r="F299" s="89"/>
      <c r="G299" s="89"/>
      <c r="H299" s="86">
        <f>'لیست دانش آموز'!H16</f>
        <v>11</v>
      </c>
      <c r="I299" s="86"/>
      <c r="J299" s="87"/>
      <c r="K299" s="51"/>
      <c r="L299" s="88" t="str">
        <f>L273</f>
        <v>فرهنگ هنر</v>
      </c>
      <c r="M299" s="89"/>
      <c r="N299" s="89"/>
      <c r="O299" s="89"/>
      <c r="P299" s="89"/>
      <c r="Q299" s="86">
        <f>'لیست دانش آموز'!M16</f>
        <v>18</v>
      </c>
      <c r="R299" s="86"/>
      <c r="S299" s="87"/>
      <c r="T299" s="52"/>
      <c r="U299" s="88" t="str">
        <f>U273</f>
        <v>انشا ء  فارسی</v>
      </c>
      <c r="V299" s="89"/>
      <c r="W299" s="89"/>
      <c r="X299" s="89"/>
      <c r="Y299" s="89"/>
      <c r="Z299" s="86">
        <f>'لیست دانش آموز'!R16</f>
        <v>20</v>
      </c>
      <c r="AA299" s="86"/>
      <c r="AB299" s="87"/>
      <c r="AC299" s="51"/>
      <c r="AD299" s="114" t="s">
        <v>21</v>
      </c>
      <c r="AE299" s="115"/>
      <c r="AF299" s="115"/>
      <c r="AG299" s="115"/>
      <c r="AH299" s="115"/>
      <c r="AI299" s="115"/>
      <c r="AJ299" s="115"/>
      <c r="AK299" s="115"/>
      <c r="AL299" s="116">
        <f>'لیست دانش آموز'!W25</f>
        <v>16.203333333333333</v>
      </c>
      <c r="AM299" s="117"/>
      <c r="AN299" s="118"/>
      <c r="AO299" s="48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</row>
    <row r="300" spans="1:215" ht="8.25" customHeight="1" x14ac:dyDescent="0.2">
      <c r="A300" s="12"/>
      <c r="B300" s="46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8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</row>
    <row r="301" spans="1:215" ht="14.25" x14ac:dyDescent="0.2">
      <c r="A301" s="12"/>
      <c r="B301" s="46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85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48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</row>
    <row r="302" spans="1:215" ht="14.25" x14ac:dyDescent="0.2">
      <c r="A302" s="12"/>
      <c r="B302" s="46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85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48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</row>
    <row r="303" spans="1:215" ht="14.25" x14ac:dyDescent="0.2">
      <c r="A303" s="12"/>
      <c r="B303" s="46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85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48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</row>
    <row r="304" spans="1:215" ht="14.25" x14ac:dyDescent="0.2">
      <c r="A304" s="12"/>
      <c r="B304" s="46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85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48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</row>
    <row r="305" spans="1:215" ht="14.25" x14ac:dyDescent="0.2">
      <c r="A305" s="12"/>
      <c r="B305" s="46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85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48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</row>
    <row r="306" spans="1:215" ht="14.25" x14ac:dyDescent="0.2">
      <c r="A306" s="12"/>
      <c r="B306" s="46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85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48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</row>
    <row r="307" spans="1:215" ht="14.25" x14ac:dyDescent="0.2">
      <c r="A307" s="12"/>
      <c r="B307" s="46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48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</row>
    <row r="308" spans="1:215" ht="14.25" x14ac:dyDescent="0.2">
      <c r="A308" s="12"/>
      <c r="B308" s="46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85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48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</row>
    <row r="309" spans="1:215" ht="14.25" x14ac:dyDescent="0.2">
      <c r="A309" s="12"/>
      <c r="B309" s="46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85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48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</row>
    <row r="310" spans="1:215" ht="14.25" x14ac:dyDescent="0.2">
      <c r="A310" s="12"/>
      <c r="B310" s="46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85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48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</row>
    <row r="311" spans="1:215" ht="8.25" customHeight="1" thickBot="1" x14ac:dyDescent="0.25">
      <c r="A311" s="12"/>
      <c r="B311" s="5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5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/>
      <c r="HA311" s="12"/>
      <c r="HB311" s="12"/>
      <c r="HC311" s="12"/>
      <c r="HD311" s="12"/>
      <c r="HE311" s="12"/>
      <c r="HF311" s="12"/>
      <c r="HG311" s="12"/>
    </row>
    <row r="312" spans="1:215" ht="15" thickBot="1" x14ac:dyDescent="0.25">
      <c r="A312" s="1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</row>
    <row r="313" spans="1:215" ht="25.5" customHeight="1" thickBot="1" x14ac:dyDescent="0.65">
      <c r="A313" s="12"/>
      <c r="B313" s="125" t="b">
        <f>B287</f>
        <v>0</v>
      </c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6"/>
      <c r="AJ313" s="126"/>
      <c r="AK313" s="126"/>
      <c r="AL313" s="126"/>
      <c r="AM313" s="126"/>
      <c r="AN313" s="126"/>
      <c r="AO313" s="127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</row>
    <row r="314" spans="1:215" ht="7.5" customHeight="1" thickBot="1" x14ac:dyDescent="0.25">
      <c r="A314" s="12"/>
      <c r="B314" s="56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8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</row>
    <row r="315" spans="1:215" ht="19.5" x14ac:dyDescent="0.2">
      <c r="A315" s="12"/>
      <c r="B315" s="46"/>
      <c r="C315" s="122" t="s">
        <v>0</v>
      </c>
      <c r="D315" s="122"/>
      <c r="E315" s="122"/>
      <c r="F315" s="122"/>
      <c r="G315" s="128" t="str">
        <f>'لیست دانش آموز'!C17</f>
        <v xml:space="preserve">حسام </v>
      </c>
      <c r="H315" s="128"/>
      <c r="I315" s="128"/>
      <c r="J315" s="128"/>
      <c r="K315" s="128"/>
      <c r="L315" s="128"/>
      <c r="M315" s="47"/>
      <c r="N315" s="90" t="s">
        <v>16</v>
      </c>
      <c r="O315" s="90"/>
      <c r="P315" s="90"/>
      <c r="Q315" s="90"/>
      <c r="R315" s="124" t="str">
        <f>R289</f>
        <v>نهم ولایت / اوج</v>
      </c>
      <c r="S315" s="124"/>
      <c r="T315" s="124"/>
      <c r="U315" s="124"/>
      <c r="V315" s="124"/>
      <c r="W315" s="124"/>
      <c r="X315" s="47"/>
      <c r="Y315" s="122" t="s">
        <v>7</v>
      </c>
      <c r="Z315" s="122"/>
      <c r="AA315" s="122"/>
      <c r="AB315" s="122"/>
      <c r="AC315" s="123" t="str">
        <f>AC289</f>
        <v>98-99</v>
      </c>
      <c r="AD315" s="123"/>
      <c r="AE315" s="123"/>
      <c r="AF315" s="123"/>
      <c r="AG315" s="123"/>
      <c r="AH315" s="123"/>
      <c r="AI315" s="47"/>
      <c r="AJ315" s="101"/>
      <c r="AK315" s="102"/>
      <c r="AL315" s="102"/>
      <c r="AM315" s="102"/>
      <c r="AN315" s="103"/>
      <c r="AO315" s="48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</row>
    <row r="316" spans="1:215" ht="14.25" x14ac:dyDescent="0.2">
      <c r="A316" s="12"/>
      <c r="B316" s="46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104"/>
      <c r="AK316" s="105"/>
      <c r="AL316" s="105"/>
      <c r="AM316" s="105"/>
      <c r="AN316" s="106"/>
      <c r="AO316" s="48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</row>
    <row r="317" spans="1:215" ht="19.5" x14ac:dyDescent="0.2">
      <c r="A317" s="12"/>
      <c r="B317" s="46"/>
      <c r="C317" s="122" t="s">
        <v>1</v>
      </c>
      <c r="D317" s="122"/>
      <c r="E317" s="122"/>
      <c r="F317" s="122"/>
      <c r="G317" s="128" t="str">
        <f>'لیست دانش آموز'!D17</f>
        <v xml:space="preserve">صبوری              </v>
      </c>
      <c r="H317" s="128"/>
      <c r="I317" s="128"/>
      <c r="J317" s="128"/>
      <c r="K317" s="128"/>
      <c r="L317" s="128"/>
      <c r="M317" s="47"/>
      <c r="N317" s="4" t="s">
        <v>14</v>
      </c>
      <c r="O317" s="4"/>
      <c r="P317" s="4"/>
      <c r="Q317" s="4"/>
      <c r="R317" s="5"/>
      <c r="S317" s="47"/>
      <c r="T317" s="47"/>
      <c r="U317" s="110" t="str">
        <f>U291</f>
        <v>مهر</v>
      </c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47"/>
      <c r="AJ317" s="104"/>
      <c r="AK317" s="105"/>
      <c r="AL317" s="105"/>
      <c r="AM317" s="105"/>
      <c r="AN317" s="106"/>
      <c r="AO317" s="48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</row>
    <row r="318" spans="1:215" ht="14.25" x14ac:dyDescent="0.2">
      <c r="A318" s="12"/>
      <c r="B318" s="46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104"/>
      <c r="AK318" s="105"/>
      <c r="AL318" s="105"/>
      <c r="AM318" s="105"/>
      <c r="AN318" s="106"/>
      <c r="AO318" s="48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</row>
    <row r="319" spans="1:215" ht="18" thickBot="1" x14ac:dyDescent="0.25">
      <c r="A319" s="12"/>
      <c r="B319" s="46"/>
      <c r="C319" s="90" t="s">
        <v>2</v>
      </c>
      <c r="D319" s="90"/>
      <c r="E319" s="129">
        <f>E293</f>
        <v>103</v>
      </c>
      <c r="F319" s="129"/>
      <c r="G319" s="129"/>
      <c r="H319" s="50"/>
      <c r="I319" s="129" t="s">
        <v>18</v>
      </c>
      <c r="J319" s="129"/>
      <c r="K319" s="129">
        <f>'لیست دانش آموز'!B17</f>
        <v>13</v>
      </c>
      <c r="L319" s="129"/>
      <c r="M319" s="47"/>
      <c r="N319" s="90">
        <f>N293</f>
        <v>0</v>
      </c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47"/>
      <c r="AJ319" s="107"/>
      <c r="AK319" s="108"/>
      <c r="AL319" s="108"/>
      <c r="AM319" s="108"/>
      <c r="AN319" s="109"/>
      <c r="AO319" s="48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</row>
    <row r="320" spans="1:215" ht="15" thickBot="1" x14ac:dyDescent="0.25">
      <c r="A320" s="12"/>
      <c r="B320" s="46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8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</row>
    <row r="321" spans="1:215" ht="17.25" x14ac:dyDescent="0.2">
      <c r="A321" s="12"/>
      <c r="B321" s="46"/>
      <c r="C321" s="100" t="s">
        <v>4</v>
      </c>
      <c r="D321" s="98"/>
      <c r="E321" s="98"/>
      <c r="F321" s="98"/>
      <c r="G321" s="98"/>
      <c r="H321" s="98" t="s">
        <v>5</v>
      </c>
      <c r="I321" s="98"/>
      <c r="J321" s="99"/>
      <c r="K321" s="49"/>
      <c r="L321" s="100" t="s">
        <v>4</v>
      </c>
      <c r="M321" s="98"/>
      <c r="N321" s="98"/>
      <c r="O321" s="98"/>
      <c r="P321" s="98"/>
      <c r="Q321" s="98" t="s">
        <v>5</v>
      </c>
      <c r="R321" s="98"/>
      <c r="S321" s="99"/>
      <c r="T321" s="49"/>
      <c r="U321" s="100" t="s">
        <v>4</v>
      </c>
      <c r="V321" s="98"/>
      <c r="W321" s="98"/>
      <c r="X321" s="98"/>
      <c r="Y321" s="98"/>
      <c r="Z321" s="98" t="s">
        <v>5</v>
      </c>
      <c r="AA321" s="98"/>
      <c r="AB321" s="99"/>
      <c r="AC321" s="49"/>
      <c r="AD321" s="100" t="s">
        <v>4</v>
      </c>
      <c r="AE321" s="98"/>
      <c r="AF321" s="98"/>
      <c r="AG321" s="98"/>
      <c r="AH321" s="98"/>
      <c r="AI321" s="98"/>
      <c r="AJ321" s="98"/>
      <c r="AK321" s="98"/>
      <c r="AL321" s="98" t="s">
        <v>5</v>
      </c>
      <c r="AM321" s="98"/>
      <c r="AN321" s="99"/>
      <c r="AO321" s="48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</row>
    <row r="322" spans="1:215" ht="18" x14ac:dyDescent="0.2">
      <c r="A322" s="12"/>
      <c r="B322" s="46"/>
      <c r="C322" s="94" t="str">
        <f>C296</f>
        <v>قرآن مجید</v>
      </c>
      <c r="D322" s="95"/>
      <c r="E322" s="95"/>
      <c r="F322" s="95"/>
      <c r="G322" s="95"/>
      <c r="H322" s="90">
        <f>'لیست دانش آموز'!E17</f>
        <v>16</v>
      </c>
      <c r="I322" s="90"/>
      <c r="J322" s="91"/>
      <c r="K322" s="51"/>
      <c r="L322" s="94" t="str">
        <f>L296</f>
        <v>علوم تجربی</v>
      </c>
      <c r="M322" s="95"/>
      <c r="N322" s="95"/>
      <c r="O322" s="95"/>
      <c r="P322" s="95"/>
      <c r="Q322" s="90">
        <f>'لیست دانش آموز'!I17</f>
        <v>18</v>
      </c>
      <c r="R322" s="90"/>
      <c r="S322" s="91"/>
      <c r="T322" s="52"/>
      <c r="U322" s="94" t="str">
        <f>U296</f>
        <v>تفکر و سبک زندگی</v>
      </c>
      <c r="V322" s="95"/>
      <c r="W322" s="95"/>
      <c r="X322" s="95"/>
      <c r="Y322" s="95"/>
      <c r="Z322" s="90">
        <f>'لیست دانش آموز'!O17</f>
        <v>16</v>
      </c>
      <c r="AA322" s="90"/>
      <c r="AB322" s="91"/>
      <c r="AC322" s="51"/>
      <c r="AD322" s="94" t="str">
        <f>AD296</f>
        <v>انظباط</v>
      </c>
      <c r="AE322" s="95"/>
      <c r="AF322" s="95"/>
      <c r="AG322" s="95"/>
      <c r="AH322" s="95"/>
      <c r="AI322" s="95"/>
      <c r="AJ322" s="95"/>
      <c r="AK322" s="95"/>
      <c r="AL322" s="90">
        <f>'لیست دانش آموز'!S17</f>
        <v>20</v>
      </c>
      <c r="AM322" s="90"/>
      <c r="AN322" s="91"/>
      <c r="AO322" s="48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</row>
    <row r="323" spans="1:215" ht="18.75" thickBot="1" x14ac:dyDescent="0.25">
      <c r="A323" s="12"/>
      <c r="B323" s="46"/>
      <c r="C323" s="120" t="str">
        <f>C297</f>
        <v>پیام های آسمانی</v>
      </c>
      <c r="D323" s="121"/>
      <c r="E323" s="121"/>
      <c r="F323" s="121"/>
      <c r="G323" s="121"/>
      <c r="H323" s="92">
        <f>'لیست دانش آموز'!F17</f>
        <v>20</v>
      </c>
      <c r="I323" s="92"/>
      <c r="J323" s="93"/>
      <c r="K323" s="51"/>
      <c r="L323" s="120" t="str">
        <f>L297</f>
        <v>ریاضی</v>
      </c>
      <c r="M323" s="121"/>
      <c r="N323" s="121"/>
      <c r="O323" s="121"/>
      <c r="P323" s="121"/>
      <c r="Q323" s="92">
        <f>'لیست دانش آموز'!J17</f>
        <v>20</v>
      </c>
      <c r="R323" s="92"/>
      <c r="S323" s="93"/>
      <c r="T323" s="52"/>
      <c r="U323" s="120" t="str">
        <f>U297</f>
        <v>قرائت فارسی</v>
      </c>
      <c r="V323" s="121"/>
      <c r="W323" s="121"/>
      <c r="X323" s="121"/>
      <c r="Y323" s="121"/>
      <c r="Z323" s="92">
        <f>'لیست دانش آموز'!P17</f>
        <v>20</v>
      </c>
      <c r="AA323" s="92"/>
      <c r="AB323" s="93"/>
      <c r="AC323" s="51"/>
      <c r="AD323" s="88">
        <f>AD297</f>
        <v>0</v>
      </c>
      <c r="AE323" s="89"/>
      <c r="AF323" s="89"/>
      <c r="AG323" s="89"/>
      <c r="AH323" s="89"/>
      <c r="AI323" s="89"/>
      <c r="AJ323" s="89"/>
      <c r="AK323" s="89"/>
      <c r="AL323" s="86">
        <f>'لیست دانش آموز'!T17</f>
        <v>0</v>
      </c>
      <c r="AM323" s="86"/>
      <c r="AN323" s="87"/>
      <c r="AO323" s="48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</row>
    <row r="324" spans="1:215" ht="18.75" thickBot="1" x14ac:dyDescent="0.25">
      <c r="A324" s="12"/>
      <c r="B324" s="46"/>
      <c r="C324" s="94" t="str">
        <f>C298</f>
        <v>عربی</v>
      </c>
      <c r="D324" s="95"/>
      <c r="E324" s="95"/>
      <c r="F324" s="95"/>
      <c r="G324" s="95"/>
      <c r="H324" s="90">
        <f>'لیست دانش آموز'!G17</f>
        <v>17</v>
      </c>
      <c r="I324" s="90"/>
      <c r="J324" s="91"/>
      <c r="K324" s="51"/>
      <c r="L324" s="94" t="str">
        <f>L298</f>
        <v>علوم اجتماعی</v>
      </c>
      <c r="M324" s="95"/>
      <c r="N324" s="95"/>
      <c r="O324" s="95"/>
      <c r="P324" s="95"/>
      <c r="Q324" s="90">
        <f>'لیست دانش آموز'!L17</f>
        <v>20</v>
      </c>
      <c r="R324" s="90"/>
      <c r="S324" s="91"/>
      <c r="T324" s="49"/>
      <c r="U324" s="94" t="str">
        <f>U298</f>
        <v>املا ء  فارسی</v>
      </c>
      <c r="V324" s="95"/>
      <c r="W324" s="95"/>
      <c r="X324" s="95"/>
      <c r="Y324" s="95"/>
      <c r="Z324" s="90">
        <f>'لیست دانش آموز'!Q17</f>
        <v>20</v>
      </c>
      <c r="AA324" s="90"/>
      <c r="AB324" s="91"/>
      <c r="AC324" s="51"/>
      <c r="AD324" s="111" t="s">
        <v>19</v>
      </c>
      <c r="AE324" s="112"/>
      <c r="AF324" s="112"/>
      <c r="AG324" s="112"/>
      <c r="AH324" s="112"/>
      <c r="AI324" s="112">
        <f>'لیست دانش آموز'!X17</f>
        <v>13</v>
      </c>
      <c r="AJ324" s="113"/>
      <c r="AK324" s="119" t="s">
        <v>11</v>
      </c>
      <c r="AL324" s="119"/>
      <c r="AM324" s="96">
        <f>'لیست دانش آموز'!U17</f>
        <v>18.600012400008268</v>
      </c>
      <c r="AN324" s="97"/>
      <c r="AO324" s="48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</row>
    <row r="325" spans="1:215" ht="18.75" thickBot="1" x14ac:dyDescent="0.25">
      <c r="A325" s="12"/>
      <c r="B325" s="46"/>
      <c r="C325" s="88" t="str">
        <f>C299</f>
        <v>زبان خارجه</v>
      </c>
      <c r="D325" s="89"/>
      <c r="E325" s="89"/>
      <c r="F325" s="89"/>
      <c r="G325" s="89"/>
      <c r="H325" s="86">
        <f>'لیست دانش آموز'!H17</f>
        <v>17</v>
      </c>
      <c r="I325" s="86"/>
      <c r="J325" s="87"/>
      <c r="K325" s="51"/>
      <c r="L325" s="88" t="str">
        <f>L299</f>
        <v>فرهنگ هنر</v>
      </c>
      <c r="M325" s="89"/>
      <c r="N325" s="89"/>
      <c r="O325" s="89"/>
      <c r="P325" s="89"/>
      <c r="Q325" s="86">
        <f>'لیست دانش آموز'!M17</f>
        <v>18</v>
      </c>
      <c r="R325" s="86"/>
      <c r="S325" s="87"/>
      <c r="T325" s="52"/>
      <c r="U325" s="88" t="str">
        <f>U299</f>
        <v>انشا ء  فارسی</v>
      </c>
      <c r="V325" s="89"/>
      <c r="W325" s="89"/>
      <c r="X325" s="89"/>
      <c r="Y325" s="89"/>
      <c r="Z325" s="86">
        <f>'لیست دانش آموز'!R17</f>
        <v>17</v>
      </c>
      <c r="AA325" s="86"/>
      <c r="AB325" s="87"/>
      <c r="AC325" s="51"/>
      <c r="AD325" s="114" t="s">
        <v>21</v>
      </c>
      <c r="AE325" s="115"/>
      <c r="AF325" s="115"/>
      <c r="AG325" s="115"/>
      <c r="AH325" s="115"/>
      <c r="AI325" s="115"/>
      <c r="AJ325" s="115"/>
      <c r="AK325" s="115"/>
      <c r="AL325" s="116">
        <f>'لیست دانش آموز'!W25</f>
        <v>16.203333333333333</v>
      </c>
      <c r="AM325" s="117"/>
      <c r="AN325" s="118"/>
      <c r="AO325" s="48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</row>
    <row r="326" spans="1:215" ht="8.25" customHeight="1" x14ac:dyDescent="0.2">
      <c r="A326" s="12"/>
      <c r="B326" s="46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8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</row>
    <row r="327" spans="1:215" ht="14.25" x14ac:dyDescent="0.2">
      <c r="A327" s="12"/>
      <c r="B327" s="46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85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48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</row>
    <row r="328" spans="1:215" ht="14.25" x14ac:dyDescent="0.2">
      <c r="A328" s="12"/>
      <c r="B328" s="46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85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48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</row>
    <row r="329" spans="1:215" ht="14.25" x14ac:dyDescent="0.2">
      <c r="A329" s="12"/>
      <c r="B329" s="46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85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48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</row>
    <row r="330" spans="1:215" ht="14.25" x14ac:dyDescent="0.2">
      <c r="A330" s="12"/>
      <c r="B330" s="46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48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</row>
    <row r="331" spans="1:215" ht="14.25" x14ac:dyDescent="0.2">
      <c r="A331" s="12"/>
      <c r="B331" s="46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85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48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</row>
    <row r="332" spans="1:215" ht="14.25" x14ac:dyDescent="0.2">
      <c r="A332" s="12"/>
      <c r="B332" s="46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85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48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</row>
    <row r="333" spans="1:215" ht="14.25" x14ac:dyDescent="0.2">
      <c r="A333" s="12"/>
      <c r="B333" s="46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85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48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</row>
    <row r="334" spans="1:215" ht="14.25" x14ac:dyDescent="0.2">
      <c r="A334" s="12"/>
      <c r="B334" s="46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48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</row>
    <row r="335" spans="1:215" ht="14.25" x14ac:dyDescent="0.2">
      <c r="A335" s="12"/>
      <c r="B335" s="46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85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48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</row>
    <row r="336" spans="1:215" ht="14.25" x14ac:dyDescent="0.2">
      <c r="A336" s="12"/>
      <c r="B336" s="46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85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48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</row>
    <row r="337" spans="1:215" ht="8.25" customHeight="1" thickBot="1" x14ac:dyDescent="0.25">
      <c r="A337" s="12"/>
      <c r="B337" s="53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5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</row>
    <row r="338" spans="1:215" ht="15" thickBot="1" x14ac:dyDescent="0.25">
      <c r="A338" s="1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</row>
    <row r="339" spans="1:215" ht="26.25" customHeight="1" thickBot="1" x14ac:dyDescent="0.65">
      <c r="A339" s="12"/>
      <c r="B339" s="125" t="b">
        <f>B313</f>
        <v>0</v>
      </c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7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</row>
    <row r="340" spans="1:215" ht="7.5" customHeight="1" thickBot="1" x14ac:dyDescent="0.25">
      <c r="A340" s="12"/>
      <c r="B340" s="56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8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</row>
    <row r="341" spans="1:215" ht="19.5" x14ac:dyDescent="0.2">
      <c r="A341" s="12"/>
      <c r="B341" s="46"/>
      <c r="C341" s="122" t="s">
        <v>0</v>
      </c>
      <c r="D341" s="122"/>
      <c r="E341" s="122"/>
      <c r="F341" s="122"/>
      <c r="G341" s="128" t="str">
        <f>'لیست دانش آموز'!C18</f>
        <v>حامد</v>
      </c>
      <c r="H341" s="128"/>
      <c r="I341" s="128"/>
      <c r="J341" s="128"/>
      <c r="K341" s="128"/>
      <c r="L341" s="128"/>
      <c r="M341" s="47"/>
      <c r="N341" s="90" t="s">
        <v>16</v>
      </c>
      <c r="O341" s="90"/>
      <c r="P341" s="90"/>
      <c r="Q341" s="90"/>
      <c r="R341" s="124" t="str">
        <f>R315</f>
        <v>نهم ولایت / اوج</v>
      </c>
      <c r="S341" s="124"/>
      <c r="T341" s="124"/>
      <c r="U341" s="124"/>
      <c r="V341" s="124"/>
      <c r="W341" s="124"/>
      <c r="X341" s="47"/>
      <c r="Y341" s="122" t="s">
        <v>7</v>
      </c>
      <c r="Z341" s="122"/>
      <c r="AA341" s="122"/>
      <c r="AB341" s="122"/>
      <c r="AC341" s="123" t="str">
        <f>AC315</f>
        <v>98-99</v>
      </c>
      <c r="AD341" s="123"/>
      <c r="AE341" s="123"/>
      <c r="AF341" s="123"/>
      <c r="AG341" s="123"/>
      <c r="AH341" s="123"/>
      <c r="AI341" s="47"/>
      <c r="AJ341" s="101"/>
      <c r="AK341" s="102"/>
      <c r="AL341" s="102"/>
      <c r="AM341" s="102"/>
      <c r="AN341" s="103"/>
      <c r="AO341" s="48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</row>
    <row r="342" spans="1:215" ht="14.25" x14ac:dyDescent="0.2">
      <c r="A342" s="12"/>
      <c r="B342" s="46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104"/>
      <c r="AK342" s="105"/>
      <c r="AL342" s="105"/>
      <c r="AM342" s="105"/>
      <c r="AN342" s="106"/>
      <c r="AO342" s="48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</row>
    <row r="343" spans="1:215" ht="19.5" x14ac:dyDescent="0.2">
      <c r="A343" s="12"/>
      <c r="B343" s="46"/>
      <c r="C343" s="122" t="s">
        <v>1</v>
      </c>
      <c r="D343" s="122"/>
      <c r="E343" s="122"/>
      <c r="F343" s="122"/>
      <c r="G343" s="128" t="str">
        <f>'لیست دانش آموز'!D18</f>
        <v xml:space="preserve">فاضلی               </v>
      </c>
      <c r="H343" s="128"/>
      <c r="I343" s="128"/>
      <c r="J343" s="128"/>
      <c r="K343" s="128"/>
      <c r="L343" s="128"/>
      <c r="M343" s="47"/>
      <c r="N343" s="4" t="s">
        <v>14</v>
      </c>
      <c r="O343" s="4"/>
      <c r="P343" s="4"/>
      <c r="Q343" s="4"/>
      <c r="R343" s="5"/>
      <c r="S343" s="47"/>
      <c r="T343" s="47"/>
      <c r="U343" s="110" t="str">
        <f>U317</f>
        <v>مهر</v>
      </c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47"/>
      <c r="AJ343" s="104"/>
      <c r="AK343" s="105"/>
      <c r="AL343" s="105"/>
      <c r="AM343" s="105"/>
      <c r="AN343" s="106"/>
      <c r="AO343" s="48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</row>
    <row r="344" spans="1:215" ht="14.25" x14ac:dyDescent="0.2">
      <c r="A344" s="12"/>
      <c r="B344" s="46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104"/>
      <c r="AK344" s="105"/>
      <c r="AL344" s="105"/>
      <c r="AM344" s="105"/>
      <c r="AN344" s="106"/>
      <c r="AO344" s="48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</row>
    <row r="345" spans="1:215" ht="18" thickBot="1" x14ac:dyDescent="0.25">
      <c r="A345" s="12"/>
      <c r="B345" s="46"/>
      <c r="C345" s="90" t="s">
        <v>2</v>
      </c>
      <c r="D345" s="90"/>
      <c r="E345" s="129">
        <f>E319</f>
        <v>103</v>
      </c>
      <c r="F345" s="129"/>
      <c r="G345" s="129"/>
      <c r="H345" s="50"/>
      <c r="I345" s="129" t="s">
        <v>18</v>
      </c>
      <c r="J345" s="129"/>
      <c r="K345" s="129">
        <f>'لیست دانش آموز'!B18</f>
        <v>14</v>
      </c>
      <c r="L345" s="129"/>
      <c r="M345" s="47"/>
      <c r="N345" s="90">
        <f>N319</f>
        <v>0</v>
      </c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47"/>
      <c r="AJ345" s="107"/>
      <c r="AK345" s="108"/>
      <c r="AL345" s="108"/>
      <c r="AM345" s="108"/>
      <c r="AN345" s="109"/>
      <c r="AO345" s="48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</row>
    <row r="346" spans="1:215" ht="15" thickBot="1" x14ac:dyDescent="0.25">
      <c r="A346" s="12"/>
      <c r="B346" s="46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8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</row>
    <row r="347" spans="1:215" ht="17.25" x14ac:dyDescent="0.2">
      <c r="A347" s="12"/>
      <c r="B347" s="46"/>
      <c r="C347" s="100" t="s">
        <v>4</v>
      </c>
      <c r="D347" s="98"/>
      <c r="E347" s="98"/>
      <c r="F347" s="98"/>
      <c r="G347" s="98"/>
      <c r="H347" s="98" t="s">
        <v>5</v>
      </c>
      <c r="I347" s="98"/>
      <c r="J347" s="99"/>
      <c r="K347" s="49"/>
      <c r="L347" s="100" t="s">
        <v>4</v>
      </c>
      <c r="M347" s="98"/>
      <c r="N347" s="98"/>
      <c r="O347" s="98"/>
      <c r="P347" s="98"/>
      <c r="Q347" s="98" t="s">
        <v>5</v>
      </c>
      <c r="R347" s="98"/>
      <c r="S347" s="99"/>
      <c r="T347" s="49"/>
      <c r="U347" s="100" t="s">
        <v>4</v>
      </c>
      <c r="V347" s="98"/>
      <c r="W347" s="98"/>
      <c r="X347" s="98"/>
      <c r="Y347" s="98"/>
      <c r="Z347" s="98" t="s">
        <v>5</v>
      </c>
      <c r="AA347" s="98"/>
      <c r="AB347" s="99"/>
      <c r="AC347" s="49"/>
      <c r="AD347" s="100" t="s">
        <v>4</v>
      </c>
      <c r="AE347" s="98"/>
      <c r="AF347" s="98"/>
      <c r="AG347" s="98"/>
      <c r="AH347" s="98"/>
      <c r="AI347" s="98"/>
      <c r="AJ347" s="98"/>
      <c r="AK347" s="98"/>
      <c r="AL347" s="98" t="s">
        <v>5</v>
      </c>
      <c r="AM347" s="98"/>
      <c r="AN347" s="99"/>
      <c r="AO347" s="48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</row>
    <row r="348" spans="1:215" ht="18" x14ac:dyDescent="0.2">
      <c r="A348" s="12"/>
      <c r="B348" s="46"/>
      <c r="C348" s="94" t="str">
        <f>C322</f>
        <v>قرآن مجید</v>
      </c>
      <c r="D348" s="95"/>
      <c r="E348" s="95"/>
      <c r="F348" s="95"/>
      <c r="G348" s="95"/>
      <c r="H348" s="90">
        <f>'لیست دانش آموز'!E18</f>
        <v>14</v>
      </c>
      <c r="I348" s="90"/>
      <c r="J348" s="91"/>
      <c r="K348" s="51"/>
      <c r="L348" s="94" t="str">
        <f>L322</f>
        <v>علوم تجربی</v>
      </c>
      <c r="M348" s="95"/>
      <c r="N348" s="95"/>
      <c r="O348" s="95"/>
      <c r="P348" s="95"/>
      <c r="Q348" s="90">
        <f>'لیست دانش آموز'!I18</f>
        <v>18</v>
      </c>
      <c r="R348" s="90"/>
      <c r="S348" s="91"/>
      <c r="T348" s="52"/>
      <c r="U348" s="94" t="str">
        <f>U322</f>
        <v>تفکر و سبک زندگی</v>
      </c>
      <c r="V348" s="95"/>
      <c r="W348" s="95"/>
      <c r="X348" s="95"/>
      <c r="Y348" s="95"/>
      <c r="Z348" s="90">
        <f>'لیست دانش آموز'!O18</f>
        <v>16</v>
      </c>
      <c r="AA348" s="90"/>
      <c r="AB348" s="91"/>
      <c r="AC348" s="51"/>
      <c r="AD348" s="94" t="str">
        <f>AD322</f>
        <v>انظباط</v>
      </c>
      <c r="AE348" s="95"/>
      <c r="AF348" s="95"/>
      <c r="AG348" s="95"/>
      <c r="AH348" s="95"/>
      <c r="AI348" s="95"/>
      <c r="AJ348" s="95"/>
      <c r="AK348" s="95"/>
      <c r="AL348" s="90">
        <f>'لیست دانش آموز'!S18</f>
        <v>18</v>
      </c>
      <c r="AM348" s="90"/>
      <c r="AN348" s="91"/>
      <c r="AO348" s="48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</row>
    <row r="349" spans="1:215" ht="18.75" thickBot="1" x14ac:dyDescent="0.25">
      <c r="A349" s="12"/>
      <c r="B349" s="46"/>
      <c r="C349" s="120" t="str">
        <f>C323</f>
        <v>پیام های آسمانی</v>
      </c>
      <c r="D349" s="121"/>
      <c r="E349" s="121"/>
      <c r="F349" s="121"/>
      <c r="G349" s="121"/>
      <c r="H349" s="92">
        <f>'لیست دانش آموز'!F18</f>
        <v>17</v>
      </c>
      <c r="I349" s="92"/>
      <c r="J349" s="93"/>
      <c r="K349" s="51"/>
      <c r="L349" s="120" t="str">
        <f>L323</f>
        <v>ریاضی</v>
      </c>
      <c r="M349" s="121"/>
      <c r="N349" s="121"/>
      <c r="O349" s="121"/>
      <c r="P349" s="121"/>
      <c r="Q349" s="92">
        <f>'لیست دانش آموز'!J18</f>
        <v>13</v>
      </c>
      <c r="R349" s="92"/>
      <c r="S349" s="93"/>
      <c r="T349" s="52"/>
      <c r="U349" s="120" t="str">
        <f>U323</f>
        <v>قرائت فارسی</v>
      </c>
      <c r="V349" s="121"/>
      <c r="W349" s="121"/>
      <c r="X349" s="121"/>
      <c r="Y349" s="121"/>
      <c r="Z349" s="92">
        <f>'لیست دانش آموز'!P18</f>
        <v>14</v>
      </c>
      <c r="AA349" s="92"/>
      <c r="AB349" s="93"/>
      <c r="AC349" s="51"/>
      <c r="AD349" s="88">
        <f>AD323</f>
        <v>0</v>
      </c>
      <c r="AE349" s="89"/>
      <c r="AF349" s="89"/>
      <c r="AG349" s="89"/>
      <c r="AH349" s="89"/>
      <c r="AI349" s="89"/>
      <c r="AJ349" s="89"/>
      <c r="AK349" s="89"/>
      <c r="AL349" s="86">
        <f>'لیست دانش آموز'!T18</f>
        <v>0</v>
      </c>
      <c r="AM349" s="86"/>
      <c r="AN349" s="87"/>
      <c r="AO349" s="48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</row>
    <row r="350" spans="1:215" ht="18.75" thickBot="1" x14ac:dyDescent="0.25">
      <c r="A350" s="12"/>
      <c r="B350" s="46"/>
      <c r="C350" s="94" t="str">
        <f>C324</f>
        <v>عربی</v>
      </c>
      <c r="D350" s="95"/>
      <c r="E350" s="95"/>
      <c r="F350" s="95"/>
      <c r="G350" s="95"/>
      <c r="H350" s="90">
        <f>'لیست دانش آموز'!G18</f>
        <v>11</v>
      </c>
      <c r="I350" s="90"/>
      <c r="J350" s="91"/>
      <c r="K350" s="51"/>
      <c r="L350" s="94" t="str">
        <f>L324</f>
        <v>علوم اجتماعی</v>
      </c>
      <c r="M350" s="95"/>
      <c r="N350" s="95"/>
      <c r="O350" s="95"/>
      <c r="P350" s="95"/>
      <c r="Q350" s="90">
        <f>'لیست دانش آموز'!L18</f>
        <v>17</v>
      </c>
      <c r="R350" s="90"/>
      <c r="S350" s="91"/>
      <c r="T350" s="49"/>
      <c r="U350" s="94" t="str">
        <f>U324</f>
        <v>املا ء  فارسی</v>
      </c>
      <c r="V350" s="95"/>
      <c r="W350" s="95"/>
      <c r="X350" s="95"/>
      <c r="Y350" s="95"/>
      <c r="Z350" s="90">
        <f>'لیست دانش آموز'!Q18</f>
        <v>16</v>
      </c>
      <c r="AA350" s="90"/>
      <c r="AB350" s="91"/>
      <c r="AC350" s="51"/>
      <c r="AD350" s="111" t="s">
        <v>19</v>
      </c>
      <c r="AE350" s="112"/>
      <c r="AF350" s="112"/>
      <c r="AG350" s="112"/>
      <c r="AH350" s="112"/>
      <c r="AI350" s="112">
        <f>'لیست دانش آموز'!X18</f>
        <v>13</v>
      </c>
      <c r="AJ350" s="113"/>
      <c r="AK350" s="119" t="s">
        <v>11</v>
      </c>
      <c r="AL350" s="119"/>
      <c r="AM350" s="96">
        <f>'لیست دانش آموز'!W18</f>
        <v>15.866677244451497</v>
      </c>
      <c r="AN350" s="97"/>
      <c r="AO350" s="48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</row>
    <row r="351" spans="1:215" ht="18.75" thickBot="1" x14ac:dyDescent="0.25">
      <c r="A351" s="12"/>
      <c r="B351" s="46"/>
      <c r="C351" s="88" t="str">
        <f>C325</f>
        <v>زبان خارجه</v>
      </c>
      <c r="D351" s="89"/>
      <c r="E351" s="89"/>
      <c r="F351" s="89"/>
      <c r="G351" s="89"/>
      <c r="H351" s="86">
        <f>'لیست دانش آموز'!H18</f>
        <v>10</v>
      </c>
      <c r="I351" s="86"/>
      <c r="J351" s="87"/>
      <c r="K351" s="51"/>
      <c r="L351" s="88" t="str">
        <f>L325</f>
        <v>فرهنگ هنر</v>
      </c>
      <c r="M351" s="89"/>
      <c r="N351" s="89"/>
      <c r="O351" s="89"/>
      <c r="P351" s="89"/>
      <c r="Q351" s="86">
        <f>'لیست دانش آموز'!M18</f>
        <v>18</v>
      </c>
      <c r="R351" s="86"/>
      <c r="S351" s="87"/>
      <c r="T351" s="52"/>
      <c r="U351" s="88" t="str">
        <f>U325</f>
        <v>انشا ء  فارسی</v>
      </c>
      <c r="V351" s="89"/>
      <c r="W351" s="89"/>
      <c r="X351" s="89"/>
      <c r="Y351" s="89"/>
      <c r="Z351" s="86">
        <f>'لیست دانش آموز'!R18</f>
        <v>17</v>
      </c>
      <c r="AA351" s="86"/>
      <c r="AB351" s="87"/>
      <c r="AC351" s="51"/>
      <c r="AD351" s="114" t="s">
        <v>21</v>
      </c>
      <c r="AE351" s="115"/>
      <c r="AF351" s="115"/>
      <c r="AG351" s="115"/>
      <c r="AH351" s="115"/>
      <c r="AI351" s="115"/>
      <c r="AJ351" s="115"/>
      <c r="AK351" s="115"/>
      <c r="AL351" s="116">
        <f>'لیست دانش آموز'!W25</f>
        <v>16.203333333333333</v>
      </c>
      <c r="AM351" s="117"/>
      <c r="AN351" s="118"/>
      <c r="AO351" s="48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</row>
    <row r="352" spans="1:215" ht="8.25" customHeight="1" x14ac:dyDescent="0.2">
      <c r="A352" s="12"/>
      <c r="B352" s="46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8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</row>
    <row r="353" spans="1:215" ht="14.25" x14ac:dyDescent="0.2">
      <c r="A353" s="12"/>
      <c r="B353" s="46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  <c r="AA353" s="130"/>
      <c r="AB353" s="130"/>
      <c r="AC353" s="130"/>
      <c r="AD353" s="130"/>
      <c r="AE353" s="130"/>
      <c r="AF353" s="130"/>
      <c r="AG353" s="130"/>
      <c r="AH353" s="130"/>
      <c r="AI353" s="130"/>
      <c r="AJ353" s="130"/>
      <c r="AK353" s="130"/>
      <c r="AL353" s="130"/>
      <c r="AM353" s="130"/>
      <c r="AN353" s="130"/>
      <c r="AO353" s="48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</row>
    <row r="354" spans="1:215" ht="14.25" x14ac:dyDescent="0.2">
      <c r="A354" s="12"/>
      <c r="B354" s="46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  <c r="AA354" s="130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48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</row>
    <row r="355" spans="1:215" ht="14.25" x14ac:dyDescent="0.2">
      <c r="A355" s="12"/>
      <c r="B355" s="46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130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48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</row>
    <row r="356" spans="1:215" ht="14.25" x14ac:dyDescent="0.2">
      <c r="A356" s="12"/>
      <c r="B356" s="46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  <c r="AA356" s="130"/>
      <c r="AB356" s="130"/>
      <c r="AC356" s="130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48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</row>
    <row r="357" spans="1:215" ht="14.25" x14ac:dyDescent="0.2">
      <c r="A357" s="12"/>
      <c r="B357" s="46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130"/>
      <c r="AB357" s="130"/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48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</row>
    <row r="358" spans="1:215" ht="14.25" x14ac:dyDescent="0.2">
      <c r="A358" s="12"/>
      <c r="B358" s="46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30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48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</row>
    <row r="359" spans="1:215" ht="14.25" x14ac:dyDescent="0.2">
      <c r="A359" s="12"/>
      <c r="B359" s="46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30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48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</row>
    <row r="360" spans="1:215" ht="14.25" x14ac:dyDescent="0.2">
      <c r="A360" s="12"/>
      <c r="B360" s="46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  <c r="AA360" s="130"/>
      <c r="AB360" s="130"/>
      <c r="AC360" s="130"/>
      <c r="AD360" s="130"/>
      <c r="AE360" s="130"/>
      <c r="AF360" s="130"/>
      <c r="AG360" s="130"/>
      <c r="AH360" s="130"/>
      <c r="AI360" s="130"/>
      <c r="AJ360" s="130"/>
      <c r="AK360" s="130"/>
      <c r="AL360" s="130"/>
      <c r="AM360" s="130"/>
      <c r="AN360" s="130"/>
      <c r="AO360" s="48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</row>
    <row r="361" spans="1:215" ht="14.25" x14ac:dyDescent="0.2">
      <c r="A361" s="12"/>
      <c r="B361" s="46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30"/>
      <c r="AB361" s="130"/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48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</row>
    <row r="362" spans="1:215" ht="14.25" x14ac:dyDescent="0.2">
      <c r="A362" s="12"/>
      <c r="B362" s="46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  <c r="AA362" s="130"/>
      <c r="AB362" s="130"/>
      <c r="AC362" s="130"/>
      <c r="AD362" s="130"/>
      <c r="AE362" s="130"/>
      <c r="AF362" s="130"/>
      <c r="AG362" s="130"/>
      <c r="AH362" s="130"/>
      <c r="AI362" s="130"/>
      <c r="AJ362" s="130"/>
      <c r="AK362" s="130"/>
      <c r="AL362" s="130"/>
      <c r="AM362" s="130"/>
      <c r="AN362" s="130"/>
      <c r="AO362" s="48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</row>
    <row r="363" spans="1:215" ht="8.25" customHeight="1" thickBot="1" x14ac:dyDescent="0.25">
      <c r="A363" s="12"/>
      <c r="B363" s="53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5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</row>
    <row r="364" spans="1:215" ht="15" thickBot="1" x14ac:dyDescent="0.25">
      <c r="A364" s="1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</row>
    <row r="365" spans="1:215" ht="24.75" customHeight="1" thickBot="1" x14ac:dyDescent="0.65">
      <c r="A365" s="12"/>
      <c r="B365" s="125" t="b">
        <f>B339</f>
        <v>0</v>
      </c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6"/>
      <c r="AJ365" s="126"/>
      <c r="AK365" s="126"/>
      <c r="AL365" s="126"/>
      <c r="AM365" s="126"/>
      <c r="AN365" s="126"/>
      <c r="AO365" s="127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</row>
    <row r="366" spans="1:215" ht="7.5" customHeight="1" thickBot="1" x14ac:dyDescent="0.25">
      <c r="A366" s="12"/>
      <c r="B366" s="56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8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</row>
    <row r="367" spans="1:215" ht="19.5" x14ac:dyDescent="0.2">
      <c r="A367" s="12"/>
      <c r="B367" s="46"/>
      <c r="C367" s="122" t="s">
        <v>0</v>
      </c>
      <c r="D367" s="122"/>
      <c r="E367" s="122"/>
      <c r="F367" s="122"/>
      <c r="G367" s="128" t="str">
        <f>'لیست دانش آموز'!C19</f>
        <v>هادی</v>
      </c>
      <c r="H367" s="128"/>
      <c r="I367" s="128"/>
      <c r="J367" s="128"/>
      <c r="K367" s="128"/>
      <c r="L367" s="128"/>
      <c r="M367" s="47"/>
      <c r="N367" s="90" t="s">
        <v>16</v>
      </c>
      <c r="O367" s="90"/>
      <c r="P367" s="90"/>
      <c r="Q367" s="90"/>
      <c r="R367" s="124" t="str">
        <f>R341</f>
        <v>نهم ولایت / اوج</v>
      </c>
      <c r="S367" s="124"/>
      <c r="T367" s="124"/>
      <c r="U367" s="124"/>
      <c r="V367" s="124"/>
      <c r="W367" s="124"/>
      <c r="X367" s="47"/>
      <c r="Y367" s="122" t="s">
        <v>7</v>
      </c>
      <c r="Z367" s="122"/>
      <c r="AA367" s="122"/>
      <c r="AB367" s="122"/>
      <c r="AC367" s="123" t="str">
        <f>AC341</f>
        <v>98-99</v>
      </c>
      <c r="AD367" s="123"/>
      <c r="AE367" s="123"/>
      <c r="AF367" s="123"/>
      <c r="AG367" s="123"/>
      <c r="AH367" s="123"/>
      <c r="AI367" s="47"/>
      <c r="AJ367" s="101"/>
      <c r="AK367" s="102"/>
      <c r="AL367" s="102"/>
      <c r="AM367" s="102"/>
      <c r="AN367" s="103"/>
      <c r="AO367" s="48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</row>
    <row r="368" spans="1:215" ht="14.25" x14ac:dyDescent="0.2">
      <c r="A368" s="12"/>
      <c r="B368" s="46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104"/>
      <c r="AK368" s="105"/>
      <c r="AL368" s="105"/>
      <c r="AM368" s="105"/>
      <c r="AN368" s="106"/>
      <c r="AO368" s="48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</row>
    <row r="369" spans="1:215" ht="19.5" x14ac:dyDescent="0.2">
      <c r="A369" s="12"/>
      <c r="B369" s="46"/>
      <c r="C369" s="122" t="s">
        <v>1</v>
      </c>
      <c r="D369" s="122"/>
      <c r="E369" s="122"/>
      <c r="F369" s="122"/>
      <c r="G369" s="128" t="str">
        <f>'لیست دانش آموز'!D19</f>
        <v xml:space="preserve">فولادمحمدی         </v>
      </c>
      <c r="H369" s="128"/>
      <c r="I369" s="128"/>
      <c r="J369" s="128"/>
      <c r="K369" s="128"/>
      <c r="L369" s="128"/>
      <c r="M369" s="47"/>
      <c r="N369" s="4" t="s">
        <v>14</v>
      </c>
      <c r="O369" s="4"/>
      <c r="P369" s="4"/>
      <c r="Q369" s="4"/>
      <c r="R369" s="5"/>
      <c r="S369" s="47"/>
      <c r="T369" s="47"/>
      <c r="U369" s="110" t="str">
        <f>U343</f>
        <v>مهر</v>
      </c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47"/>
      <c r="AJ369" s="104"/>
      <c r="AK369" s="105"/>
      <c r="AL369" s="105"/>
      <c r="AM369" s="105"/>
      <c r="AN369" s="106"/>
      <c r="AO369" s="48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</row>
    <row r="370" spans="1:215" ht="14.25" x14ac:dyDescent="0.2">
      <c r="A370" s="12"/>
      <c r="B370" s="46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104"/>
      <c r="AK370" s="105"/>
      <c r="AL370" s="105"/>
      <c r="AM370" s="105"/>
      <c r="AN370" s="106"/>
      <c r="AO370" s="48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</row>
    <row r="371" spans="1:215" ht="18" thickBot="1" x14ac:dyDescent="0.25">
      <c r="A371" s="12"/>
      <c r="B371" s="46"/>
      <c r="C371" s="90" t="s">
        <v>2</v>
      </c>
      <c r="D371" s="90"/>
      <c r="E371" s="129">
        <f>E345</f>
        <v>103</v>
      </c>
      <c r="F371" s="129"/>
      <c r="G371" s="129"/>
      <c r="H371" s="50"/>
      <c r="I371" s="129" t="s">
        <v>18</v>
      </c>
      <c r="J371" s="129"/>
      <c r="K371" s="129">
        <f>'لیست دانش آموز'!B19</f>
        <v>15</v>
      </c>
      <c r="L371" s="129"/>
      <c r="M371" s="47"/>
      <c r="N371" s="90">
        <f>N345</f>
        <v>0</v>
      </c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47"/>
      <c r="AJ371" s="107"/>
      <c r="AK371" s="108"/>
      <c r="AL371" s="108"/>
      <c r="AM371" s="108"/>
      <c r="AN371" s="109"/>
      <c r="AO371" s="48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</row>
    <row r="372" spans="1:215" ht="15" thickBot="1" x14ac:dyDescent="0.25">
      <c r="A372" s="12"/>
      <c r="B372" s="46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8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</row>
    <row r="373" spans="1:215" ht="17.25" x14ac:dyDescent="0.2">
      <c r="A373" s="12"/>
      <c r="B373" s="46"/>
      <c r="C373" s="100" t="s">
        <v>4</v>
      </c>
      <c r="D373" s="98"/>
      <c r="E373" s="98"/>
      <c r="F373" s="98"/>
      <c r="G373" s="98"/>
      <c r="H373" s="98" t="s">
        <v>5</v>
      </c>
      <c r="I373" s="98"/>
      <c r="J373" s="99"/>
      <c r="K373" s="49"/>
      <c r="L373" s="100" t="s">
        <v>4</v>
      </c>
      <c r="M373" s="98"/>
      <c r="N373" s="98"/>
      <c r="O373" s="98"/>
      <c r="P373" s="98"/>
      <c r="Q373" s="98" t="s">
        <v>5</v>
      </c>
      <c r="R373" s="98"/>
      <c r="S373" s="99"/>
      <c r="T373" s="49"/>
      <c r="U373" s="100" t="s">
        <v>4</v>
      </c>
      <c r="V373" s="98"/>
      <c r="W373" s="98"/>
      <c r="X373" s="98"/>
      <c r="Y373" s="98"/>
      <c r="Z373" s="98" t="s">
        <v>5</v>
      </c>
      <c r="AA373" s="98"/>
      <c r="AB373" s="99"/>
      <c r="AC373" s="49"/>
      <c r="AD373" s="100" t="s">
        <v>4</v>
      </c>
      <c r="AE373" s="98"/>
      <c r="AF373" s="98"/>
      <c r="AG373" s="98"/>
      <c r="AH373" s="98"/>
      <c r="AI373" s="98"/>
      <c r="AJ373" s="98"/>
      <c r="AK373" s="98"/>
      <c r="AL373" s="98" t="s">
        <v>5</v>
      </c>
      <c r="AM373" s="98"/>
      <c r="AN373" s="99"/>
      <c r="AO373" s="48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</row>
    <row r="374" spans="1:215" ht="18" x14ac:dyDescent="0.2">
      <c r="A374" s="12"/>
      <c r="B374" s="46"/>
      <c r="C374" s="94" t="str">
        <f>C348</f>
        <v>قرآن مجید</v>
      </c>
      <c r="D374" s="95"/>
      <c r="E374" s="95"/>
      <c r="F374" s="95"/>
      <c r="G374" s="95"/>
      <c r="H374" s="90">
        <f>'لیست دانش آموز'!E19</f>
        <v>14</v>
      </c>
      <c r="I374" s="90"/>
      <c r="J374" s="91"/>
      <c r="K374" s="51"/>
      <c r="L374" s="94" t="str">
        <f>L348</f>
        <v>علوم تجربی</v>
      </c>
      <c r="M374" s="95"/>
      <c r="N374" s="95"/>
      <c r="O374" s="95"/>
      <c r="P374" s="95"/>
      <c r="Q374" s="90">
        <f>'لیست دانش آموز'!I19</f>
        <v>15</v>
      </c>
      <c r="R374" s="90"/>
      <c r="S374" s="91"/>
      <c r="T374" s="52"/>
      <c r="U374" s="94" t="str">
        <f>U348</f>
        <v>تفکر و سبک زندگی</v>
      </c>
      <c r="V374" s="95"/>
      <c r="W374" s="95"/>
      <c r="X374" s="95"/>
      <c r="Y374" s="95"/>
      <c r="Z374" s="90">
        <f>'لیست دانش آموز'!O19</f>
        <v>19</v>
      </c>
      <c r="AA374" s="90"/>
      <c r="AB374" s="91"/>
      <c r="AC374" s="51"/>
      <c r="AD374" s="94" t="str">
        <f>AD348</f>
        <v>انظباط</v>
      </c>
      <c r="AE374" s="95"/>
      <c r="AF374" s="95"/>
      <c r="AG374" s="95"/>
      <c r="AH374" s="95"/>
      <c r="AI374" s="95"/>
      <c r="AJ374" s="95"/>
      <c r="AK374" s="95"/>
      <c r="AL374" s="90">
        <f>'لیست دانش آموز'!S19</f>
        <v>19</v>
      </c>
      <c r="AM374" s="90"/>
      <c r="AN374" s="91"/>
      <c r="AO374" s="48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</row>
    <row r="375" spans="1:215" ht="18.75" thickBot="1" x14ac:dyDescent="0.25">
      <c r="A375" s="12"/>
      <c r="B375" s="46"/>
      <c r="C375" s="120" t="str">
        <f>C349</f>
        <v>پیام های آسمانی</v>
      </c>
      <c r="D375" s="121"/>
      <c r="E375" s="121"/>
      <c r="F375" s="121"/>
      <c r="G375" s="121"/>
      <c r="H375" s="92">
        <f>'لیست دانش آموز'!F19</f>
        <v>19</v>
      </c>
      <c r="I375" s="92"/>
      <c r="J375" s="93"/>
      <c r="K375" s="51"/>
      <c r="L375" s="120" t="str">
        <f>L349</f>
        <v>ریاضی</v>
      </c>
      <c r="M375" s="121"/>
      <c r="N375" s="121"/>
      <c r="O375" s="121"/>
      <c r="P375" s="121"/>
      <c r="Q375" s="92">
        <f>'لیست دانش آموز'!J19</f>
        <v>14</v>
      </c>
      <c r="R375" s="92"/>
      <c r="S375" s="93"/>
      <c r="T375" s="52"/>
      <c r="U375" s="120" t="str">
        <f>U349</f>
        <v>قرائت فارسی</v>
      </c>
      <c r="V375" s="121"/>
      <c r="W375" s="121"/>
      <c r="X375" s="121"/>
      <c r="Y375" s="121"/>
      <c r="Z375" s="92">
        <f>'لیست دانش آموز'!P19</f>
        <v>15</v>
      </c>
      <c r="AA375" s="92"/>
      <c r="AB375" s="93"/>
      <c r="AC375" s="51"/>
      <c r="AD375" s="88">
        <f>AD349</f>
        <v>0</v>
      </c>
      <c r="AE375" s="89"/>
      <c r="AF375" s="89"/>
      <c r="AG375" s="89"/>
      <c r="AH375" s="89"/>
      <c r="AI375" s="89"/>
      <c r="AJ375" s="89"/>
      <c r="AK375" s="89"/>
      <c r="AL375" s="86">
        <f>'لیست دانش آموز'!T19</f>
        <v>0</v>
      </c>
      <c r="AM375" s="86"/>
      <c r="AN375" s="87"/>
      <c r="AO375" s="48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</row>
    <row r="376" spans="1:215" ht="18.75" thickBot="1" x14ac:dyDescent="0.25">
      <c r="A376" s="12"/>
      <c r="B376" s="46"/>
      <c r="C376" s="94" t="str">
        <f>C350</f>
        <v>عربی</v>
      </c>
      <c r="D376" s="95"/>
      <c r="E376" s="95"/>
      <c r="F376" s="95"/>
      <c r="G376" s="95"/>
      <c r="H376" s="90">
        <f>'لیست دانش آموز'!G19</f>
        <v>12</v>
      </c>
      <c r="I376" s="90"/>
      <c r="J376" s="91"/>
      <c r="K376" s="51"/>
      <c r="L376" s="94" t="str">
        <f>L350</f>
        <v>علوم اجتماعی</v>
      </c>
      <c r="M376" s="95"/>
      <c r="N376" s="95"/>
      <c r="O376" s="95"/>
      <c r="P376" s="95"/>
      <c r="Q376" s="90">
        <f>'لیست دانش آموز'!L19</f>
        <v>15</v>
      </c>
      <c r="R376" s="90"/>
      <c r="S376" s="91"/>
      <c r="T376" s="49"/>
      <c r="U376" s="94" t="str">
        <f>U350</f>
        <v>املا ء  فارسی</v>
      </c>
      <c r="V376" s="95"/>
      <c r="W376" s="95"/>
      <c r="X376" s="95"/>
      <c r="Y376" s="95"/>
      <c r="Z376" s="90">
        <f>'لیست دانش آموز'!Q19</f>
        <v>16</v>
      </c>
      <c r="AA376" s="90"/>
      <c r="AB376" s="91"/>
      <c r="AC376" s="51"/>
      <c r="AD376" s="111" t="s">
        <v>19</v>
      </c>
      <c r="AE376" s="112"/>
      <c r="AF376" s="112"/>
      <c r="AG376" s="112"/>
      <c r="AH376" s="112"/>
      <c r="AI376" s="112">
        <f>'لیست دانش آموز'!X19</f>
        <v>14</v>
      </c>
      <c r="AJ376" s="113"/>
      <c r="AK376" s="119" t="s">
        <v>11</v>
      </c>
      <c r="AL376" s="119"/>
      <c r="AM376" s="96">
        <f>'لیست دانش آموز'!W19</f>
        <v>16.333344222229481</v>
      </c>
      <c r="AN376" s="97"/>
      <c r="AO376" s="48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</row>
    <row r="377" spans="1:215" ht="18.75" thickBot="1" x14ac:dyDescent="0.25">
      <c r="A377" s="12"/>
      <c r="B377" s="46"/>
      <c r="C377" s="88" t="str">
        <f>C351</f>
        <v>زبان خارجه</v>
      </c>
      <c r="D377" s="89"/>
      <c r="E377" s="89"/>
      <c r="F377" s="89"/>
      <c r="G377" s="89"/>
      <c r="H377" s="86">
        <f>'لیست دانش آموز'!H19</f>
        <v>11</v>
      </c>
      <c r="I377" s="86"/>
      <c r="J377" s="87"/>
      <c r="K377" s="51"/>
      <c r="L377" s="88" t="str">
        <f>L351</f>
        <v>فرهنگ هنر</v>
      </c>
      <c r="M377" s="89"/>
      <c r="N377" s="89"/>
      <c r="O377" s="89"/>
      <c r="P377" s="89"/>
      <c r="Q377" s="86">
        <f>'لیست دانش آموز'!M19</f>
        <v>18</v>
      </c>
      <c r="R377" s="86"/>
      <c r="S377" s="87"/>
      <c r="T377" s="52"/>
      <c r="U377" s="88" t="str">
        <f>U351</f>
        <v>انشا ء  فارسی</v>
      </c>
      <c r="V377" s="89"/>
      <c r="W377" s="89"/>
      <c r="X377" s="89"/>
      <c r="Y377" s="89"/>
      <c r="Z377" s="86">
        <f>'لیست دانش آموز'!R19</f>
        <v>19</v>
      </c>
      <c r="AA377" s="86"/>
      <c r="AB377" s="87"/>
      <c r="AC377" s="51"/>
      <c r="AD377" s="114" t="s">
        <v>21</v>
      </c>
      <c r="AE377" s="115"/>
      <c r="AF377" s="115"/>
      <c r="AG377" s="115"/>
      <c r="AH377" s="115"/>
      <c r="AI377" s="115"/>
      <c r="AJ377" s="115"/>
      <c r="AK377" s="115"/>
      <c r="AL377" s="116">
        <f>'لیست دانش آموز'!W25</f>
        <v>16.203333333333333</v>
      </c>
      <c r="AM377" s="117"/>
      <c r="AN377" s="118"/>
      <c r="AO377" s="48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</row>
    <row r="378" spans="1:215" ht="8.25" customHeight="1" x14ac:dyDescent="0.2">
      <c r="A378" s="12"/>
      <c r="B378" s="46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8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</row>
    <row r="379" spans="1:215" ht="14.25" x14ac:dyDescent="0.2">
      <c r="A379" s="12"/>
      <c r="B379" s="46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130"/>
      <c r="AB379" s="130"/>
      <c r="AC379" s="130"/>
      <c r="AD379" s="130"/>
      <c r="AE379" s="130"/>
      <c r="AF379" s="130"/>
      <c r="AG379" s="130"/>
      <c r="AH379" s="130"/>
      <c r="AI379" s="130"/>
      <c r="AJ379" s="130"/>
      <c r="AK379" s="130"/>
      <c r="AL379" s="130"/>
      <c r="AM379" s="130"/>
      <c r="AN379" s="130"/>
      <c r="AO379" s="48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</row>
    <row r="380" spans="1:215" ht="14.25" x14ac:dyDescent="0.2">
      <c r="A380" s="12"/>
      <c r="B380" s="46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130"/>
      <c r="AB380" s="130"/>
      <c r="AC380" s="130"/>
      <c r="AD380" s="130"/>
      <c r="AE380" s="130"/>
      <c r="AF380" s="130"/>
      <c r="AG380" s="130"/>
      <c r="AH380" s="130"/>
      <c r="AI380" s="130"/>
      <c r="AJ380" s="130"/>
      <c r="AK380" s="130"/>
      <c r="AL380" s="130"/>
      <c r="AM380" s="130"/>
      <c r="AN380" s="130"/>
      <c r="AO380" s="48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</row>
    <row r="381" spans="1:215" ht="14.25" x14ac:dyDescent="0.2">
      <c r="A381" s="12"/>
      <c r="B381" s="46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  <c r="AA381" s="130"/>
      <c r="AB381" s="130"/>
      <c r="AC381" s="130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48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</row>
    <row r="382" spans="1:215" ht="14.25" x14ac:dyDescent="0.2">
      <c r="A382" s="12"/>
      <c r="B382" s="46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130"/>
      <c r="AB382" s="130"/>
      <c r="AC382" s="130"/>
      <c r="AD382" s="130"/>
      <c r="AE382" s="130"/>
      <c r="AF382" s="130"/>
      <c r="AG382" s="130"/>
      <c r="AH382" s="130"/>
      <c r="AI382" s="130"/>
      <c r="AJ382" s="130"/>
      <c r="AK382" s="130"/>
      <c r="AL382" s="130"/>
      <c r="AM382" s="130"/>
      <c r="AN382" s="130"/>
      <c r="AO382" s="48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</row>
    <row r="383" spans="1:215" ht="14.25" x14ac:dyDescent="0.2">
      <c r="A383" s="12"/>
      <c r="B383" s="46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48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</row>
    <row r="384" spans="1:215" ht="14.25" x14ac:dyDescent="0.2">
      <c r="A384" s="12"/>
      <c r="B384" s="46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48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</row>
    <row r="385" spans="1:215" ht="14.25" x14ac:dyDescent="0.2">
      <c r="A385" s="12"/>
      <c r="B385" s="46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48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</row>
    <row r="386" spans="1:215" ht="14.25" x14ac:dyDescent="0.2">
      <c r="A386" s="12"/>
      <c r="B386" s="46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48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</row>
    <row r="387" spans="1:215" ht="14.25" x14ac:dyDescent="0.2">
      <c r="A387" s="12"/>
      <c r="B387" s="46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48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</row>
    <row r="388" spans="1:215" ht="14.25" x14ac:dyDescent="0.2">
      <c r="A388" s="12"/>
      <c r="B388" s="46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48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</row>
    <row r="389" spans="1:215" ht="8.25" customHeight="1" thickBot="1" x14ac:dyDescent="0.25">
      <c r="A389" s="12"/>
      <c r="B389" s="53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5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</row>
    <row r="390" spans="1:215" ht="15" thickBot="1" x14ac:dyDescent="0.25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</row>
    <row r="391" spans="1:215" ht="23.25" customHeight="1" thickBot="1" x14ac:dyDescent="0.65">
      <c r="A391" s="12"/>
      <c r="B391" s="125" t="b">
        <f>B365</f>
        <v>0</v>
      </c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6"/>
      <c r="AJ391" s="126"/>
      <c r="AK391" s="126"/>
      <c r="AL391" s="126"/>
      <c r="AM391" s="126"/>
      <c r="AN391" s="126"/>
      <c r="AO391" s="127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</row>
    <row r="392" spans="1:215" ht="7.5" customHeight="1" thickBot="1" x14ac:dyDescent="0.25">
      <c r="A392" s="12"/>
      <c r="B392" s="56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8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</row>
    <row r="393" spans="1:215" ht="19.5" x14ac:dyDescent="0.2">
      <c r="A393" s="59"/>
      <c r="B393" s="46"/>
      <c r="C393" s="122" t="s">
        <v>0</v>
      </c>
      <c r="D393" s="122"/>
      <c r="E393" s="122"/>
      <c r="F393" s="122"/>
      <c r="G393" s="128" t="str">
        <f>'لیست دانش آموز'!C20</f>
        <v>محمد</v>
      </c>
      <c r="H393" s="128"/>
      <c r="I393" s="128"/>
      <c r="J393" s="128"/>
      <c r="K393" s="128"/>
      <c r="L393" s="128"/>
      <c r="M393" s="47"/>
      <c r="N393" s="90" t="s">
        <v>16</v>
      </c>
      <c r="O393" s="90"/>
      <c r="P393" s="90"/>
      <c r="Q393" s="90"/>
      <c r="R393" s="124" t="str">
        <f>R367</f>
        <v>نهم ولایت / اوج</v>
      </c>
      <c r="S393" s="124"/>
      <c r="T393" s="124"/>
      <c r="U393" s="124"/>
      <c r="V393" s="124"/>
      <c r="W393" s="124"/>
      <c r="X393" s="47"/>
      <c r="Y393" s="122" t="s">
        <v>7</v>
      </c>
      <c r="Z393" s="122"/>
      <c r="AA393" s="122"/>
      <c r="AB393" s="122"/>
      <c r="AC393" s="123" t="str">
        <f>AC367</f>
        <v>98-99</v>
      </c>
      <c r="AD393" s="123"/>
      <c r="AE393" s="123"/>
      <c r="AF393" s="123"/>
      <c r="AG393" s="123"/>
      <c r="AH393" s="123"/>
      <c r="AI393" s="47"/>
      <c r="AJ393" s="101"/>
      <c r="AK393" s="102"/>
      <c r="AL393" s="102"/>
      <c r="AM393" s="102"/>
      <c r="AN393" s="103"/>
      <c r="AO393" s="48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</row>
    <row r="394" spans="1:215" ht="14.25" x14ac:dyDescent="0.2">
      <c r="A394" s="59"/>
      <c r="B394" s="46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104"/>
      <c r="AK394" s="105"/>
      <c r="AL394" s="105"/>
      <c r="AM394" s="105"/>
      <c r="AN394" s="106"/>
      <c r="AO394" s="48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</row>
    <row r="395" spans="1:215" ht="19.5" x14ac:dyDescent="0.2">
      <c r="A395" s="59"/>
      <c r="B395" s="46"/>
      <c r="C395" s="122" t="s">
        <v>1</v>
      </c>
      <c r="D395" s="122"/>
      <c r="E395" s="122"/>
      <c r="F395" s="122"/>
      <c r="G395" s="128" t="str">
        <f>'لیست دانش آموز'!D20</f>
        <v xml:space="preserve">كدخدائی             </v>
      </c>
      <c r="H395" s="128"/>
      <c r="I395" s="128"/>
      <c r="J395" s="128"/>
      <c r="K395" s="128"/>
      <c r="L395" s="128"/>
      <c r="M395" s="47"/>
      <c r="N395" s="4" t="s">
        <v>14</v>
      </c>
      <c r="O395" s="4"/>
      <c r="P395" s="4"/>
      <c r="Q395" s="4"/>
      <c r="R395" s="5"/>
      <c r="S395" s="47"/>
      <c r="T395" s="47"/>
      <c r="U395" s="110" t="str">
        <f>U369</f>
        <v>مهر</v>
      </c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47"/>
      <c r="AJ395" s="104"/>
      <c r="AK395" s="105"/>
      <c r="AL395" s="105"/>
      <c r="AM395" s="105"/>
      <c r="AN395" s="106"/>
      <c r="AO395" s="48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</row>
    <row r="396" spans="1:215" ht="14.25" x14ac:dyDescent="0.2">
      <c r="A396" s="59"/>
      <c r="B396" s="46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104"/>
      <c r="AK396" s="105"/>
      <c r="AL396" s="105"/>
      <c r="AM396" s="105"/>
      <c r="AN396" s="106"/>
      <c r="AO396" s="48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</row>
    <row r="397" spans="1:215" ht="18" thickBot="1" x14ac:dyDescent="0.25">
      <c r="A397" s="59"/>
      <c r="B397" s="46"/>
      <c r="C397" s="90" t="s">
        <v>2</v>
      </c>
      <c r="D397" s="90"/>
      <c r="E397" s="129">
        <f>E371</f>
        <v>103</v>
      </c>
      <c r="F397" s="129"/>
      <c r="G397" s="129"/>
      <c r="H397" s="50"/>
      <c r="I397" s="129" t="s">
        <v>18</v>
      </c>
      <c r="J397" s="129"/>
      <c r="K397" s="129">
        <f>'لیست دانش آموز'!B20</f>
        <v>16</v>
      </c>
      <c r="L397" s="129"/>
      <c r="M397" s="47"/>
      <c r="N397" s="90">
        <f>N371</f>
        <v>0</v>
      </c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47"/>
      <c r="AJ397" s="107"/>
      <c r="AK397" s="108"/>
      <c r="AL397" s="108"/>
      <c r="AM397" s="108"/>
      <c r="AN397" s="109"/>
      <c r="AO397" s="48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</row>
    <row r="398" spans="1:215" ht="15" thickBot="1" x14ac:dyDescent="0.25">
      <c r="A398" s="59"/>
      <c r="B398" s="46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8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</row>
    <row r="399" spans="1:215" ht="17.25" x14ac:dyDescent="0.2">
      <c r="A399" s="59"/>
      <c r="B399" s="46"/>
      <c r="C399" s="100" t="s">
        <v>4</v>
      </c>
      <c r="D399" s="98"/>
      <c r="E399" s="98"/>
      <c r="F399" s="98"/>
      <c r="G399" s="98"/>
      <c r="H399" s="98" t="s">
        <v>5</v>
      </c>
      <c r="I399" s="98"/>
      <c r="J399" s="99"/>
      <c r="K399" s="49"/>
      <c r="L399" s="100" t="s">
        <v>4</v>
      </c>
      <c r="M399" s="98"/>
      <c r="N399" s="98"/>
      <c r="O399" s="98"/>
      <c r="P399" s="98"/>
      <c r="Q399" s="98" t="s">
        <v>5</v>
      </c>
      <c r="R399" s="98"/>
      <c r="S399" s="99"/>
      <c r="T399" s="49"/>
      <c r="U399" s="100" t="s">
        <v>4</v>
      </c>
      <c r="V399" s="98"/>
      <c r="W399" s="98"/>
      <c r="X399" s="98"/>
      <c r="Y399" s="98"/>
      <c r="Z399" s="98" t="s">
        <v>5</v>
      </c>
      <c r="AA399" s="98"/>
      <c r="AB399" s="99"/>
      <c r="AC399" s="49"/>
      <c r="AD399" s="100" t="s">
        <v>4</v>
      </c>
      <c r="AE399" s="98"/>
      <c r="AF399" s="98"/>
      <c r="AG399" s="98"/>
      <c r="AH399" s="98"/>
      <c r="AI399" s="98"/>
      <c r="AJ399" s="98"/>
      <c r="AK399" s="98"/>
      <c r="AL399" s="98" t="s">
        <v>5</v>
      </c>
      <c r="AM399" s="98"/>
      <c r="AN399" s="99"/>
      <c r="AO399" s="48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</row>
    <row r="400" spans="1:215" ht="18" x14ac:dyDescent="0.2">
      <c r="A400" s="59"/>
      <c r="B400" s="46"/>
      <c r="C400" s="94" t="str">
        <f>C374</f>
        <v>قرآن مجید</v>
      </c>
      <c r="D400" s="95"/>
      <c r="E400" s="95"/>
      <c r="F400" s="95"/>
      <c r="G400" s="95"/>
      <c r="H400" s="90">
        <f>'لیست دانش آموز'!E20</f>
        <v>16</v>
      </c>
      <c r="I400" s="90"/>
      <c r="J400" s="91"/>
      <c r="K400" s="51"/>
      <c r="L400" s="94" t="str">
        <f>L374</f>
        <v>علوم تجربی</v>
      </c>
      <c r="M400" s="95"/>
      <c r="N400" s="95"/>
      <c r="O400" s="95"/>
      <c r="P400" s="95"/>
      <c r="Q400" s="90">
        <f>'لیست دانش آموز'!I20</f>
        <v>15</v>
      </c>
      <c r="R400" s="90"/>
      <c r="S400" s="91"/>
      <c r="T400" s="52"/>
      <c r="U400" s="94" t="str">
        <f>U374</f>
        <v>تفکر و سبک زندگی</v>
      </c>
      <c r="V400" s="95"/>
      <c r="W400" s="95"/>
      <c r="X400" s="95"/>
      <c r="Y400" s="95"/>
      <c r="Z400" s="90">
        <f>'لیست دانش آموز'!O20</f>
        <v>15</v>
      </c>
      <c r="AA400" s="90"/>
      <c r="AB400" s="91"/>
      <c r="AC400" s="51"/>
      <c r="AD400" s="94" t="str">
        <f>AD374</f>
        <v>انظباط</v>
      </c>
      <c r="AE400" s="95"/>
      <c r="AF400" s="95"/>
      <c r="AG400" s="95"/>
      <c r="AH400" s="95"/>
      <c r="AI400" s="95"/>
      <c r="AJ400" s="95"/>
      <c r="AK400" s="95"/>
      <c r="AL400" s="90">
        <f>'لیست دانش آموز'!S20</f>
        <v>20</v>
      </c>
      <c r="AM400" s="90"/>
      <c r="AN400" s="91"/>
      <c r="AO400" s="48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</row>
    <row r="401" spans="1:215" ht="18.75" thickBot="1" x14ac:dyDescent="0.25">
      <c r="A401" s="59"/>
      <c r="B401" s="46"/>
      <c r="C401" s="120" t="str">
        <f>C375</f>
        <v>پیام های آسمانی</v>
      </c>
      <c r="D401" s="121"/>
      <c r="E401" s="121"/>
      <c r="F401" s="121"/>
      <c r="G401" s="121"/>
      <c r="H401" s="92">
        <f>'لیست دانش آموز'!F20</f>
        <v>20</v>
      </c>
      <c r="I401" s="92"/>
      <c r="J401" s="93"/>
      <c r="K401" s="51"/>
      <c r="L401" s="120" t="str">
        <f>L375</f>
        <v>ریاضی</v>
      </c>
      <c r="M401" s="121"/>
      <c r="N401" s="121"/>
      <c r="O401" s="121"/>
      <c r="P401" s="121"/>
      <c r="Q401" s="92">
        <f>'لیست دانش آموز'!J20</f>
        <v>18</v>
      </c>
      <c r="R401" s="92"/>
      <c r="S401" s="93"/>
      <c r="T401" s="52"/>
      <c r="U401" s="120" t="str">
        <f>U375</f>
        <v>قرائت فارسی</v>
      </c>
      <c r="V401" s="121"/>
      <c r="W401" s="121"/>
      <c r="X401" s="121"/>
      <c r="Y401" s="121"/>
      <c r="Z401" s="92">
        <f>'لیست دانش آموز'!P20</f>
        <v>20</v>
      </c>
      <c r="AA401" s="92"/>
      <c r="AB401" s="93"/>
      <c r="AC401" s="51"/>
      <c r="AD401" s="88">
        <f>AD375</f>
        <v>0</v>
      </c>
      <c r="AE401" s="89"/>
      <c r="AF401" s="89"/>
      <c r="AG401" s="89"/>
      <c r="AH401" s="89"/>
      <c r="AI401" s="89"/>
      <c r="AJ401" s="89"/>
      <c r="AK401" s="89"/>
      <c r="AL401" s="86">
        <f>'لیست دانش آموز'!T20</f>
        <v>0</v>
      </c>
      <c r="AM401" s="86"/>
      <c r="AN401" s="87"/>
      <c r="AO401" s="48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</row>
    <row r="402" spans="1:215" ht="18.75" thickBot="1" x14ac:dyDescent="0.25">
      <c r="A402" s="59"/>
      <c r="B402" s="46"/>
      <c r="C402" s="94" t="str">
        <f>C376</f>
        <v>عربی</v>
      </c>
      <c r="D402" s="95"/>
      <c r="E402" s="95"/>
      <c r="F402" s="95"/>
      <c r="G402" s="95"/>
      <c r="H402" s="90">
        <f>'لیست دانش آموز'!G20</f>
        <v>11</v>
      </c>
      <c r="I402" s="90"/>
      <c r="J402" s="91"/>
      <c r="K402" s="51"/>
      <c r="L402" s="94" t="str">
        <f>L376</f>
        <v>علوم اجتماعی</v>
      </c>
      <c r="M402" s="95"/>
      <c r="N402" s="95"/>
      <c r="O402" s="95"/>
      <c r="P402" s="95"/>
      <c r="Q402" s="90">
        <f>'لیست دانش آموز'!L20</f>
        <v>20</v>
      </c>
      <c r="R402" s="90"/>
      <c r="S402" s="91"/>
      <c r="T402" s="49"/>
      <c r="U402" s="94" t="str">
        <f>U376</f>
        <v>املا ء  فارسی</v>
      </c>
      <c r="V402" s="95"/>
      <c r="W402" s="95"/>
      <c r="X402" s="95"/>
      <c r="Y402" s="95"/>
      <c r="Z402" s="90">
        <f>'لیست دانش آموز'!Q20</f>
        <v>20</v>
      </c>
      <c r="AA402" s="90"/>
      <c r="AB402" s="91"/>
      <c r="AC402" s="51"/>
      <c r="AD402" s="111" t="s">
        <v>19</v>
      </c>
      <c r="AE402" s="112"/>
      <c r="AF402" s="112"/>
      <c r="AG402" s="112"/>
      <c r="AH402" s="112"/>
      <c r="AI402" s="112">
        <f>'لیست دانش آموز'!X20</f>
        <v>14</v>
      </c>
      <c r="AJ402" s="113"/>
      <c r="AK402" s="119" t="s">
        <v>11</v>
      </c>
      <c r="AL402" s="119"/>
      <c r="AM402" s="96">
        <f>'لیست دانش آموز'!W20</f>
        <v>17.733345155563438</v>
      </c>
      <c r="AN402" s="97"/>
      <c r="AO402" s="48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</row>
    <row r="403" spans="1:215" ht="18.75" thickBot="1" x14ac:dyDescent="0.25">
      <c r="A403" s="59"/>
      <c r="B403" s="46"/>
      <c r="C403" s="88" t="str">
        <f>C377</f>
        <v>زبان خارجه</v>
      </c>
      <c r="D403" s="89"/>
      <c r="E403" s="89"/>
      <c r="F403" s="89"/>
      <c r="G403" s="89"/>
      <c r="H403" s="86">
        <f>'لیست دانش آموز'!H20</f>
        <v>14</v>
      </c>
      <c r="I403" s="86"/>
      <c r="J403" s="87"/>
      <c r="K403" s="51"/>
      <c r="L403" s="88" t="str">
        <f>L377</f>
        <v>فرهنگ هنر</v>
      </c>
      <c r="M403" s="89"/>
      <c r="N403" s="89"/>
      <c r="O403" s="89"/>
      <c r="P403" s="89"/>
      <c r="Q403" s="86">
        <f>'لیست دانش آموز'!M20</f>
        <v>18</v>
      </c>
      <c r="R403" s="86"/>
      <c r="S403" s="87"/>
      <c r="T403" s="52"/>
      <c r="U403" s="88" t="str">
        <f>U377</f>
        <v>انشا ء  فارسی</v>
      </c>
      <c r="V403" s="89"/>
      <c r="W403" s="89"/>
      <c r="X403" s="89"/>
      <c r="Y403" s="89"/>
      <c r="Z403" s="86">
        <f>'لیست دانش آموز'!R20</f>
        <v>19</v>
      </c>
      <c r="AA403" s="86"/>
      <c r="AB403" s="87"/>
      <c r="AC403" s="51"/>
      <c r="AD403" s="114" t="s">
        <v>21</v>
      </c>
      <c r="AE403" s="115"/>
      <c r="AF403" s="115"/>
      <c r="AG403" s="115"/>
      <c r="AH403" s="115"/>
      <c r="AI403" s="115"/>
      <c r="AJ403" s="115"/>
      <c r="AK403" s="115"/>
      <c r="AL403" s="116">
        <f>'لیست دانش آموز'!W25</f>
        <v>16.203333333333333</v>
      </c>
      <c r="AM403" s="117"/>
      <c r="AN403" s="118"/>
      <c r="AO403" s="48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</row>
    <row r="404" spans="1:215" ht="8.25" customHeight="1" x14ac:dyDescent="0.2">
      <c r="A404" s="59"/>
      <c r="B404" s="46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8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</row>
    <row r="405" spans="1:215" ht="14.25" x14ac:dyDescent="0.2">
      <c r="A405" s="59"/>
      <c r="B405" s="46"/>
      <c r="C405" s="85"/>
      <c r="D405" s="85"/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85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48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</row>
    <row r="406" spans="1:215" ht="14.25" x14ac:dyDescent="0.2">
      <c r="A406" s="59"/>
      <c r="B406" s="46"/>
      <c r="C406" s="85"/>
      <c r="D406" s="85"/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85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48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</row>
    <row r="407" spans="1:215" ht="14.25" x14ac:dyDescent="0.2">
      <c r="A407" s="59"/>
      <c r="B407" s="46"/>
      <c r="C407" s="85"/>
      <c r="D407" s="85"/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85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48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</row>
    <row r="408" spans="1:215" ht="14.25" x14ac:dyDescent="0.2">
      <c r="A408" s="59"/>
      <c r="B408" s="46"/>
      <c r="C408" s="85"/>
      <c r="D408" s="85"/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85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48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</row>
    <row r="409" spans="1:215" ht="14.25" x14ac:dyDescent="0.2">
      <c r="A409" s="59"/>
      <c r="B409" s="46"/>
      <c r="C409" s="85"/>
      <c r="D409" s="85"/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85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48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</row>
    <row r="410" spans="1:215" ht="14.25" x14ac:dyDescent="0.2">
      <c r="A410" s="59"/>
      <c r="B410" s="46"/>
      <c r="C410" s="85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48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  <c r="GE410" s="12"/>
      <c r="GF410" s="12"/>
      <c r="GG410" s="12"/>
      <c r="GH410" s="12"/>
      <c r="GI410" s="12"/>
      <c r="GJ410" s="12"/>
      <c r="GK410" s="12"/>
      <c r="GL410" s="12"/>
      <c r="GM410" s="12"/>
      <c r="GN410" s="12"/>
      <c r="GO410" s="12"/>
      <c r="GP410" s="12"/>
      <c r="GQ410" s="12"/>
      <c r="GR410" s="12"/>
      <c r="GS410" s="12"/>
      <c r="GT410" s="12"/>
      <c r="GU410" s="12"/>
      <c r="GV410" s="12"/>
      <c r="GW410" s="12"/>
      <c r="GX410" s="12"/>
      <c r="GY410" s="12"/>
      <c r="GZ410" s="12"/>
      <c r="HA410" s="12"/>
      <c r="HB410" s="12"/>
      <c r="HC410" s="12"/>
      <c r="HD410" s="12"/>
      <c r="HE410" s="12"/>
      <c r="HF410" s="12"/>
      <c r="HG410" s="12"/>
    </row>
    <row r="411" spans="1:215" ht="14.25" x14ac:dyDescent="0.2">
      <c r="A411" s="59"/>
      <c r="B411" s="46"/>
      <c r="C411" s="85"/>
      <c r="D411" s="85"/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85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48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</row>
    <row r="412" spans="1:215" ht="14.25" x14ac:dyDescent="0.2">
      <c r="A412" s="59"/>
      <c r="B412" s="46"/>
      <c r="C412" s="85"/>
      <c r="D412" s="85"/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85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48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</row>
    <row r="413" spans="1:215" ht="14.25" x14ac:dyDescent="0.2">
      <c r="A413" s="59"/>
      <c r="B413" s="46"/>
      <c r="C413" s="85"/>
      <c r="D413" s="85"/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85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48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</row>
    <row r="414" spans="1:215" ht="14.25" x14ac:dyDescent="0.2">
      <c r="A414" s="59"/>
      <c r="B414" s="46"/>
      <c r="C414" s="85"/>
      <c r="D414" s="85"/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85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48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</row>
    <row r="415" spans="1:215" ht="8.25" customHeight="1" thickBot="1" x14ac:dyDescent="0.25">
      <c r="A415" s="59"/>
      <c r="B415" s="5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5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</row>
    <row r="416" spans="1:215" ht="15" thickBot="1" x14ac:dyDescent="0.25">
      <c r="A416" s="1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</row>
    <row r="417" spans="1:215" ht="24.75" customHeight="1" thickBot="1" x14ac:dyDescent="0.65">
      <c r="A417" s="12"/>
      <c r="B417" s="125" t="b">
        <f>B391</f>
        <v>0</v>
      </c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6"/>
      <c r="AJ417" s="126"/>
      <c r="AK417" s="126"/>
      <c r="AL417" s="126"/>
      <c r="AM417" s="126"/>
      <c r="AN417" s="126"/>
      <c r="AO417" s="127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/>
      <c r="GF417" s="12"/>
      <c r="GG417" s="12"/>
      <c r="GH417" s="12"/>
      <c r="GI417" s="12"/>
      <c r="GJ417" s="12"/>
      <c r="GK417" s="12"/>
      <c r="GL417" s="12"/>
      <c r="GM417" s="12"/>
      <c r="GN417" s="12"/>
      <c r="GO417" s="12"/>
      <c r="GP417" s="12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</row>
    <row r="418" spans="1:215" ht="7.5" customHeight="1" thickBot="1" x14ac:dyDescent="0.25">
      <c r="A418" s="12"/>
      <c r="B418" s="56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8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</row>
    <row r="419" spans="1:215" ht="19.5" x14ac:dyDescent="0.2">
      <c r="A419" s="12"/>
      <c r="B419" s="46"/>
      <c r="C419" s="122" t="s">
        <v>0</v>
      </c>
      <c r="D419" s="122"/>
      <c r="E419" s="122"/>
      <c r="F419" s="122"/>
      <c r="G419" s="128" t="str">
        <f>'لیست دانش آموز'!C21</f>
        <v>محمد رضا</v>
      </c>
      <c r="H419" s="128"/>
      <c r="I419" s="128"/>
      <c r="J419" s="128"/>
      <c r="K419" s="128"/>
      <c r="L419" s="128"/>
      <c r="M419" s="47"/>
      <c r="N419" s="90" t="s">
        <v>16</v>
      </c>
      <c r="O419" s="90"/>
      <c r="P419" s="90"/>
      <c r="Q419" s="90"/>
      <c r="R419" s="124" t="str">
        <f>R393</f>
        <v>نهم ولایت / اوج</v>
      </c>
      <c r="S419" s="124"/>
      <c r="T419" s="124"/>
      <c r="U419" s="124"/>
      <c r="V419" s="124"/>
      <c r="W419" s="124"/>
      <c r="X419" s="47"/>
      <c r="Y419" s="122" t="s">
        <v>7</v>
      </c>
      <c r="Z419" s="122"/>
      <c r="AA419" s="122"/>
      <c r="AB419" s="122"/>
      <c r="AC419" s="123" t="str">
        <f>AC393</f>
        <v>98-99</v>
      </c>
      <c r="AD419" s="123"/>
      <c r="AE419" s="123"/>
      <c r="AF419" s="123"/>
      <c r="AG419" s="123"/>
      <c r="AH419" s="123"/>
      <c r="AI419" s="47"/>
      <c r="AJ419" s="101"/>
      <c r="AK419" s="102"/>
      <c r="AL419" s="102"/>
      <c r="AM419" s="102"/>
      <c r="AN419" s="103"/>
      <c r="AO419" s="48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  <c r="GE419" s="12"/>
      <c r="GF419" s="12"/>
      <c r="GG419" s="12"/>
      <c r="GH419" s="12"/>
      <c r="GI419" s="12"/>
      <c r="GJ419" s="12"/>
      <c r="GK419" s="12"/>
      <c r="GL419" s="12"/>
      <c r="GM419" s="12"/>
      <c r="GN419" s="12"/>
      <c r="GO419" s="12"/>
      <c r="GP419" s="12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</row>
    <row r="420" spans="1:215" ht="14.25" x14ac:dyDescent="0.2">
      <c r="A420" s="12"/>
      <c r="B420" s="46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104"/>
      <c r="AK420" s="105"/>
      <c r="AL420" s="105"/>
      <c r="AM420" s="105"/>
      <c r="AN420" s="106"/>
      <c r="AO420" s="48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  <c r="GE420" s="12"/>
      <c r="GF420" s="12"/>
      <c r="GG420" s="12"/>
      <c r="GH420" s="12"/>
      <c r="GI420" s="12"/>
      <c r="GJ420" s="12"/>
      <c r="GK420" s="12"/>
      <c r="GL420" s="12"/>
      <c r="GM420" s="12"/>
      <c r="GN420" s="12"/>
      <c r="GO420" s="12"/>
      <c r="GP420" s="12"/>
      <c r="GQ420" s="12"/>
      <c r="GR420" s="12"/>
      <c r="GS420" s="12"/>
      <c r="GT420" s="12"/>
      <c r="GU420" s="12"/>
      <c r="GV420" s="12"/>
      <c r="GW420" s="12"/>
      <c r="GX420" s="12"/>
      <c r="GY420" s="12"/>
      <c r="GZ420" s="12"/>
      <c r="HA420" s="12"/>
      <c r="HB420" s="12"/>
      <c r="HC420" s="12"/>
      <c r="HD420" s="12"/>
      <c r="HE420" s="12"/>
      <c r="HF420" s="12"/>
      <c r="HG420" s="12"/>
    </row>
    <row r="421" spans="1:215" ht="19.5" x14ac:dyDescent="0.2">
      <c r="A421" s="12"/>
      <c r="B421" s="46"/>
      <c r="C421" s="122" t="s">
        <v>1</v>
      </c>
      <c r="D421" s="122"/>
      <c r="E421" s="122"/>
      <c r="F421" s="122"/>
      <c r="G421" s="128" t="str">
        <f>'لیست دانش آموز'!D21</f>
        <v xml:space="preserve">کردی تمندانی       </v>
      </c>
      <c r="H421" s="128"/>
      <c r="I421" s="128"/>
      <c r="J421" s="128"/>
      <c r="K421" s="128"/>
      <c r="L421" s="128"/>
      <c r="M421" s="47"/>
      <c r="N421" s="4" t="s">
        <v>14</v>
      </c>
      <c r="O421" s="4"/>
      <c r="P421" s="4"/>
      <c r="Q421" s="4"/>
      <c r="R421" s="5"/>
      <c r="S421" s="47"/>
      <c r="T421" s="47"/>
      <c r="U421" s="110" t="str">
        <f>U395</f>
        <v>مهر</v>
      </c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47"/>
      <c r="AJ421" s="104"/>
      <c r="AK421" s="105"/>
      <c r="AL421" s="105"/>
      <c r="AM421" s="105"/>
      <c r="AN421" s="106"/>
      <c r="AO421" s="48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  <c r="GE421" s="12"/>
      <c r="GF421" s="12"/>
      <c r="GG421" s="12"/>
      <c r="GH421" s="12"/>
      <c r="GI421" s="12"/>
      <c r="GJ421" s="12"/>
      <c r="GK421" s="12"/>
      <c r="GL421" s="12"/>
      <c r="GM421" s="12"/>
      <c r="GN421" s="12"/>
      <c r="GO421" s="12"/>
      <c r="GP421" s="12"/>
      <c r="GQ421" s="12"/>
      <c r="GR421" s="12"/>
      <c r="GS421" s="12"/>
      <c r="GT421" s="12"/>
      <c r="GU421" s="12"/>
      <c r="GV421" s="12"/>
      <c r="GW421" s="12"/>
      <c r="GX421" s="12"/>
      <c r="GY421" s="12"/>
      <c r="GZ421" s="12"/>
      <c r="HA421" s="12"/>
      <c r="HB421" s="12"/>
      <c r="HC421" s="12"/>
      <c r="HD421" s="12"/>
      <c r="HE421" s="12"/>
      <c r="HF421" s="12"/>
      <c r="HG421" s="12"/>
    </row>
    <row r="422" spans="1:215" ht="14.25" x14ac:dyDescent="0.2">
      <c r="A422" s="12"/>
      <c r="B422" s="46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104"/>
      <c r="AK422" s="105"/>
      <c r="AL422" s="105"/>
      <c r="AM422" s="105"/>
      <c r="AN422" s="106"/>
      <c r="AO422" s="48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</row>
    <row r="423" spans="1:215" ht="18" thickBot="1" x14ac:dyDescent="0.25">
      <c r="A423" s="12"/>
      <c r="B423" s="46"/>
      <c r="C423" s="90" t="s">
        <v>2</v>
      </c>
      <c r="D423" s="90"/>
      <c r="E423" s="129">
        <f>E397</f>
        <v>103</v>
      </c>
      <c r="F423" s="129"/>
      <c r="G423" s="129"/>
      <c r="H423" s="50"/>
      <c r="I423" s="129" t="s">
        <v>18</v>
      </c>
      <c r="J423" s="129"/>
      <c r="K423" s="129">
        <f>'لیست دانش آموز'!B21</f>
        <v>17</v>
      </c>
      <c r="L423" s="129"/>
      <c r="M423" s="47"/>
      <c r="N423" s="90">
        <f>N397</f>
        <v>0</v>
      </c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47"/>
      <c r="AJ423" s="107"/>
      <c r="AK423" s="108"/>
      <c r="AL423" s="108"/>
      <c r="AM423" s="108"/>
      <c r="AN423" s="109"/>
      <c r="AO423" s="48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</row>
    <row r="424" spans="1:215" ht="15" thickBot="1" x14ac:dyDescent="0.25">
      <c r="A424" s="12"/>
      <c r="B424" s="46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8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</row>
    <row r="425" spans="1:215" ht="17.25" x14ac:dyDescent="0.2">
      <c r="A425" s="12"/>
      <c r="B425" s="46"/>
      <c r="C425" s="100" t="s">
        <v>4</v>
      </c>
      <c r="D425" s="98"/>
      <c r="E425" s="98"/>
      <c r="F425" s="98"/>
      <c r="G425" s="98"/>
      <c r="H425" s="98" t="s">
        <v>5</v>
      </c>
      <c r="I425" s="98"/>
      <c r="J425" s="99"/>
      <c r="K425" s="49"/>
      <c r="L425" s="100" t="s">
        <v>4</v>
      </c>
      <c r="M425" s="98"/>
      <c r="N425" s="98"/>
      <c r="O425" s="98"/>
      <c r="P425" s="98"/>
      <c r="Q425" s="98" t="s">
        <v>5</v>
      </c>
      <c r="R425" s="98"/>
      <c r="S425" s="99"/>
      <c r="T425" s="49"/>
      <c r="U425" s="100" t="s">
        <v>4</v>
      </c>
      <c r="V425" s="98"/>
      <c r="W425" s="98"/>
      <c r="X425" s="98"/>
      <c r="Y425" s="98"/>
      <c r="Z425" s="98" t="s">
        <v>5</v>
      </c>
      <c r="AA425" s="98"/>
      <c r="AB425" s="99"/>
      <c r="AC425" s="49"/>
      <c r="AD425" s="100" t="s">
        <v>4</v>
      </c>
      <c r="AE425" s="98"/>
      <c r="AF425" s="98"/>
      <c r="AG425" s="98"/>
      <c r="AH425" s="98"/>
      <c r="AI425" s="98"/>
      <c r="AJ425" s="98"/>
      <c r="AK425" s="98"/>
      <c r="AL425" s="98" t="s">
        <v>5</v>
      </c>
      <c r="AM425" s="98"/>
      <c r="AN425" s="99"/>
      <c r="AO425" s="48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</row>
    <row r="426" spans="1:215" ht="18" x14ac:dyDescent="0.2">
      <c r="A426" s="12"/>
      <c r="B426" s="46"/>
      <c r="C426" s="94" t="str">
        <f>C400</f>
        <v>قرآن مجید</v>
      </c>
      <c r="D426" s="95"/>
      <c r="E426" s="95"/>
      <c r="F426" s="95"/>
      <c r="G426" s="95"/>
      <c r="H426" s="90">
        <f>'لیست دانش آموز'!E21</f>
        <v>15</v>
      </c>
      <c r="I426" s="90"/>
      <c r="J426" s="91"/>
      <c r="K426" s="51"/>
      <c r="L426" s="94" t="str">
        <f>L400</f>
        <v>علوم تجربی</v>
      </c>
      <c r="M426" s="95"/>
      <c r="N426" s="95"/>
      <c r="O426" s="95"/>
      <c r="P426" s="95"/>
      <c r="Q426" s="90">
        <f>'لیست دانش آموز'!I21</f>
        <v>14</v>
      </c>
      <c r="R426" s="90"/>
      <c r="S426" s="91"/>
      <c r="T426" s="52"/>
      <c r="U426" s="94" t="str">
        <f>U400</f>
        <v>تفکر و سبک زندگی</v>
      </c>
      <c r="V426" s="95"/>
      <c r="W426" s="95"/>
      <c r="X426" s="95"/>
      <c r="Y426" s="95"/>
      <c r="Z426" s="90">
        <f>'لیست دانش آموز'!O21</f>
        <v>16</v>
      </c>
      <c r="AA426" s="90"/>
      <c r="AB426" s="91"/>
      <c r="AC426" s="51"/>
      <c r="AD426" s="94" t="str">
        <f>AD400</f>
        <v>انظباط</v>
      </c>
      <c r="AE426" s="95"/>
      <c r="AF426" s="95"/>
      <c r="AG426" s="95"/>
      <c r="AH426" s="95"/>
      <c r="AI426" s="95"/>
      <c r="AJ426" s="95"/>
      <c r="AK426" s="95"/>
      <c r="AL426" s="90">
        <f>'لیست دانش آموز'!S21</f>
        <v>19</v>
      </c>
      <c r="AM426" s="90"/>
      <c r="AN426" s="91"/>
      <c r="AO426" s="48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</row>
    <row r="427" spans="1:215" ht="18.75" thickBot="1" x14ac:dyDescent="0.25">
      <c r="A427" s="12"/>
      <c r="B427" s="46"/>
      <c r="C427" s="120" t="str">
        <f>C401</f>
        <v>پیام های آسمانی</v>
      </c>
      <c r="D427" s="121"/>
      <c r="E427" s="121"/>
      <c r="F427" s="121"/>
      <c r="G427" s="121"/>
      <c r="H427" s="92">
        <f>'لیست دانش آموز'!F21</f>
        <v>20</v>
      </c>
      <c r="I427" s="92"/>
      <c r="J427" s="93"/>
      <c r="K427" s="51"/>
      <c r="L427" s="120" t="str">
        <f>L401</f>
        <v>ریاضی</v>
      </c>
      <c r="M427" s="121"/>
      <c r="N427" s="121"/>
      <c r="O427" s="121"/>
      <c r="P427" s="121"/>
      <c r="Q427" s="92">
        <f>'لیست دانش آموز'!J21</f>
        <v>6</v>
      </c>
      <c r="R427" s="92"/>
      <c r="S427" s="93"/>
      <c r="T427" s="52"/>
      <c r="U427" s="120" t="str">
        <f>U401</f>
        <v>قرائت فارسی</v>
      </c>
      <c r="V427" s="121"/>
      <c r="W427" s="121"/>
      <c r="X427" s="121"/>
      <c r="Y427" s="121"/>
      <c r="Z427" s="92">
        <f>'لیست دانش آموز'!P21</f>
        <v>17</v>
      </c>
      <c r="AA427" s="92"/>
      <c r="AB427" s="93"/>
      <c r="AC427" s="51"/>
      <c r="AD427" s="88">
        <f>AD401</f>
        <v>0</v>
      </c>
      <c r="AE427" s="89"/>
      <c r="AF427" s="89"/>
      <c r="AG427" s="89"/>
      <c r="AH427" s="89"/>
      <c r="AI427" s="89"/>
      <c r="AJ427" s="89"/>
      <c r="AK427" s="89"/>
      <c r="AL427" s="86">
        <f>'لیست دانش آموز'!T21</f>
        <v>0</v>
      </c>
      <c r="AM427" s="86"/>
      <c r="AN427" s="87"/>
      <c r="AO427" s="48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</row>
    <row r="428" spans="1:215" ht="18.75" thickBot="1" x14ac:dyDescent="0.25">
      <c r="A428" s="12"/>
      <c r="B428" s="46"/>
      <c r="C428" s="94" t="str">
        <f>C402</f>
        <v>عربی</v>
      </c>
      <c r="D428" s="95"/>
      <c r="E428" s="95"/>
      <c r="F428" s="95"/>
      <c r="G428" s="95"/>
      <c r="H428" s="90">
        <f>'لیست دانش آموز'!G21</f>
        <v>13</v>
      </c>
      <c r="I428" s="90"/>
      <c r="J428" s="91"/>
      <c r="K428" s="51"/>
      <c r="L428" s="94" t="str">
        <f>L402</f>
        <v>علوم اجتماعی</v>
      </c>
      <c r="M428" s="95"/>
      <c r="N428" s="95"/>
      <c r="O428" s="95"/>
      <c r="P428" s="95"/>
      <c r="Q428" s="90">
        <f>'لیست دانش آموز'!L21</f>
        <v>13</v>
      </c>
      <c r="R428" s="90"/>
      <c r="S428" s="91"/>
      <c r="T428" s="49"/>
      <c r="U428" s="94" t="str">
        <f>U402</f>
        <v>املا ء  فارسی</v>
      </c>
      <c r="V428" s="95"/>
      <c r="W428" s="95"/>
      <c r="X428" s="95"/>
      <c r="Y428" s="95"/>
      <c r="Z428" s="90">
        <f>'لیست دانش آموز'!Q21</f>
        <v>17</v>
      </c>
      <c r="AA428" s="90"/>
      <c r="AB428" s="91"/>
      <c r="AC428" s="51"/>
      <c r="AD428" s="111" t="s">
        <v>19</v>
      </c>
      <c r="AE428" s="112"/>
      <c r="AF428" s="112"/>
      <c r="AG428" s="112"/>
      <c r="AH428" s="112"/>
      <c r="AI428" s="112">
        <f>'لیست دانش آموز'!X21</f>
        <v>14</v>
      </c>
      <c r="AJ428" s="113"/>
      <c r="AK428" s="119" t="s">
        <v>11</v>
      </c>
      <c r="AL428" s="119"/>
      <c r="AM428" s="96">
        <f>'لیست دانش آموز'!W21</f>
        <v>15.800010533340355</v>
      </c>
      <c r="AN428" s="97"/>
      <c r="AO428" s="48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  <c r="GE428" s="12"/>
      <c r="GF428" s="12"/>
      <c r="GG428" s="12"/>
      <c r="GH428" s="12"/>
      <c r="GI428" s="12"/>
      <c r="GJ428" s="12"/>
      <c r="GK428" s="12"/>
      <c r="GL428" s="12"/>
      <c r="GM428" s="12"/>
      <c r="GN428" s="12"/>
      <c r="GO428" s="12"/>
      <c r="GP428" s="12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</row>
    <row r="429" spans="1:215" ht="18.75" thickBot="1" x14ac:dyDescent="0.25">
      <c r="A429" s="12"/>
      <c r="B429" s="46"/>
      <c r="C429" s="88" t="str">
        <f>C403</f>
        <v>زبان خارجه</v>
      </c>
      <c r="D429" s="89"/>
      <c r="E429" s="89"/>
      <c r="F429" s="89"/>
      <c r="G429" s="89"/>
      <c r="H429" s="86">
        <f>'لیست دانش آموز'!H21</f>
        <v>12</v>
      </c>
      <c r="I429" s="86"/>
      <c r="J429" s="87"/>
      <c r="K429" s="51"/>
      <c r="L429" s="88" t="str">
        <f>L403</f>
        <v>فرهنگ هنر</v>
      </c>
      <c r="M429" s="89"/>
      <c r="N429" s="89"/>
      <c r="O429" s="89"/>
      <c r="P429" s="89"/>
      <c r="Q429" s="86">
        <f>'لیست دانش آموز'!M21</f>
        <v>18</v>
      </c>
      <c r="R429" s="86"/>
      <c r="S429" s="87"/>
      <c r="T429" s="52"/>
      <c r="U429" s="88" t="str">
        <f>U403</f>
        <v>انشا ء  فارسی</v>
      </c>
      <c r="V429" s="89"/>
      <c r="W429" s="89"/>
      <c r="X429" s="89"/>
      <c r="Y429" s="89"/>
      <c r="Z429" s="86">
        <f>'لیست دانش آموز'!R21</f>
        <v>18</v>
      </c>
      <c r="AA429" s="86"/>
      <c r="AB429" s="87"/>
      <c r="AC429" s="51"/>
      <c r="AD429" s="114" t="s">
        <v>21</v>
      </c>
      <c r="AE429" s="115"/>
      <c r="AF429" s="115"/>
      <c r="AG429" s="115"/>
      <c r="AH429" s="115"/>
      <c r="AI429" s="115"/>
      <c r="AJ429" s="115"/>
      <c r="AK429" s="115"/>
      <c r="AL429" s="116">
        <f>'لیست دانش آموز'!W25</f>
        <v>16.203333333333333</v>
      </c>
      <c r="AM429" s="117"/>
      <c r="AN429" s="118"/>
      <c r="AO429" s="48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2"/>
      <c r="GO429" s="12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</row>
    <row r="430" spans="1:215" ht="8.25" customHeight="1" x14ac:dyDescent="0.2">
      <c r="A430" s="12"/>
      <c r="B430" s="46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8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  <c r="GE430" s="12"/>
      <c r="GF430" s="12"/>
      <c r="GG430" s="12"/>
      <c r="GH430" s="12"/>
      <c r="GI430" s="12"/>
      <c r="GJ430" s="12"/>
      <c r="GK430" s="12"/>
      <c r="GL430" s="12"/>
      <c r="GM430" s="12"/>
      <c r="GN430" s="12"/>
      <c r="GO430" s="12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</row>
    <row r="431" spans="1:215" ht="14.25" x14ac:dyDescent="0.2">
      <c r="A431" s="12"/>
      <c r="B431" s="46"/>
      <c r="C431" s="85"/>
      <c r="D431" s="85"/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85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48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</row>
    <row r="432" spans="1:215" ht="14.25" x14ac:dyDescent="0.2">
      <c r="A432" s="12"/>
      <c r="B432" s="46"/>
      <c r="C432" s="85"/>
      <c r="D432" s="85"/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85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48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</row>
    <row r="433" spans="1:215" ht="14.25" x14ac:dyDescent="0.2">
      <c r="A433" s="12"/>
      <c r="B433" s="46"/>
      <c r="C433" s="85"/>
      <c r="D433" s="85"/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85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48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</row>
    <row r="434" spans="1:215" ht="14.25" x14ac:dyDescent="0.2">
      <c r="A434" s="12"/>
      <c r="B434" s="46"/>
      <c r="C434" s="85"/>
      <c r="D434" s="85"/>
      <c r="E434" s="85"/>
      <c r="F434" s="85"/>
      <c r="G434" s="85"/>
      <c r="H434" s="85"/>
      <c r="I434" s="85"/>
      <c r="J434" s="85"/>
      <c r="K434" s="85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85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48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</row>
    <row r="435" spans="1:215" ht="14.25" x14ac:dyDescent="0.2">
      <c r="A435" s="12"/>
      <c r="B435" s="46"/>
      <c r="C435" s="85"/>
      <c r="D435" s="85"/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85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48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</row>
    <row r="436" spans="1:215" ht="14.25" x14ac:dyDescent="0.2">
      <c r="A436" s="12"/>
      <c r="B436" s="46"/>
      <c r="C436" s="85"/>
      <c r="D436" s="85"/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85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48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</row>
    <row r="437" spans="1:215" ht="14.25" x14ac:dyDescent="0.2">
      <c r="A437" s="12"/>
      <c r="B437" s="46"/>
      <c r="C437" s="85"/>
      <c r="D437" s="85"/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85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48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</row>
    <row r="438" spans="1:215" ht="14.25" x14ac:dyDescent="0.2">
      <c r="A438" s="12"/>
      <c r="B438" s="46"/>
      <c r="C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48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2"/>
      <c r="GO438" s="12"/>
      <c r="GP438" s="12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</row>
    <row r="439" spans="1:215" ht="14.25" x14ac:dyDescent="0.2">
      <c r="A439" s="12"/>
      <c r="B439" s="46"/>
      <c r="C439" s="85"/>
      <c r="D439" s="85"/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85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48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</row>
    <row r="440" spans="1:215" ht="14.25" x14ac:dyDescent="0.2">
      <c r="A440" s="12"/>
      <c r="B440" s="46"/>
      <c r="C440" s="85"/>
      <c r="D440" s="85"/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85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48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  <c r="GE440" s="12"/>
      <c r="GF440" s="12"/>
      <c r="GG440" s="12"/>
      <c r="GH440" s="12"/>
      <c r="GI440" s="12"/>
      <c r="GJ440" s="12"/>
      <c r="GK440" s="12"/>
      <c r="GL440" s="12"/>
      <c r="GM440" s="12"/>
      <c r="GN440" s="12"/>
      <c r="GO440" s="12"/>
      <c r="GP440" s="12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</row>
    <row r="441" spans="1:215" ht="8.25" customHeight="1" thickBot="1" x14ac:dyDescent="0.25">
      <c r="A441" s="12"/>
      <c r="B441" s="53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5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</row>
    <row r="442" spans="1:215" ht="15" thickBot="1" x14ac:dyDescent="0.25">
      <c r="A442" s="1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</row>
    <row r="443" spans="1:215" ht="24" customHeight="1" thickBot="1" x14ac:dyDescent="0.65">
      <c r="A443" s="12"/>
      <c r="B443" s="125" t="b">
        <f>B417</f>
        <v>0</v>
      </c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6"/>
      <c r="AJ443" s="126"/>
      <c r="AK443" s="126"/>
      <c r="AL443" s="126"/>
      <c r="AM443" s="126"/>
      <c r="AN443" s="126"/>
      <c r="AO443" s="127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</row>
    <row r="444" spans="1:215" ht="7.5" customHeight="1" thickBot="1" x14ac:dyDescent="0.25">
      <c r="A444" s="12"/>
      <c r="B444" s="56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8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</row>
    <row r="445" spans="1:215" ht="19.5" x14ac:dyDescent="0.2">
      <c r="A445" s="12"/>
      <c r="B445" s="46"/>
      <c r="C445" s="122" t="s">
        <v>0</v>
      </c>
      <c r="D445" s="122"/>
      <c r="E445" s="122"/>
      <c r="F445" s="122"/>
      <c r="G445" s="128" t="str">
        <f>'لیست دانش آموز'!C22</f>
        <v>افشین</v>
      </c>
      <c r="H445" s="128"/>
      <c r="I445" s="128"/>
      <c r="J445" s="128"/>
      <c r="K445" s="128"/>
      <c r="L445" s="128"/>
      <c r="M445" s="47"/>
      <c r="N445" s="90" t="s">
        <v>16</v>
      </c>
      <c r="O445" s="90"/>
      <c r="P445" s="90"/>
      <c r="Q445" s="90"/>
      <c r="R445" s="124" t="str">
        <f>R419</f>
        <v>نهم ولایت / اوج</v>
      </c>
      <c r="S445" s="124"/>
      <c r="T445" s="124"/>
      <c r="U445" s="124"/>
      <c r="V445" s="124"/>
      <c r="W445" s="124"/>
      <c r="X445" s="47"/>
      <c r="Y445" s="122" t="s">
        <v>7</v>
      </c>
      <c r="Z445" s="122"/>
      <c r="AA445" s="122"/>
      <c r="AB445" s="122"/>
      <c r="AC445" s="123" t="str">
        <f>AC419</f>
        <v>98-99</v>
      </c>
      <c r="AD445" s="123"/>
      <c r="AE445" s="123"/>
      <c r="AF445" s="123"/>
      <c r="AG445" s="123"/>
      <c r="AH445" s="123"/>
      <c r="AI445" s="47"/>
      <c r="AJ445" s="101"/>
      <c r="AK445" s="102"/>
      <c r="AL445" s="102"/>
      <c r="AM445" s="102"/>
      <c r="AN445" s="103"/>
      <c r="AO445" s="48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</row>
    <row r="446" spans="1:215" ht="14.25" x14ac:dyDescent="0.2">
      <c r="A446" s="12"/>
      <c r="B446" s="46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104"/>
      <c r="AK446" s="105"/>
      <c r="AL446" s="105"/>
      <c r="AM446" s="105"/>
      <c r="AN446" s="106"/>
      <c r="AO446" s="48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</row>
    <row r="447" spans="1:215" ht="19.5" x14ac:dyDescent="0.2">
      <c r="A447" s="12"/>
      <c r="B447" s="46"/>
      <c r="C447" s="122" t="s">
        <v>1</v>
      </c>
      <c r="D447" s="122"/>
      <c r="E447" s="122"/>
      <c r="F447" s="122"/>
      <c r="G447" s="128" t="str">
        <f>'لیست دانش آموز'!D22</f>
        <v xml:space="preserve">كمالی                 </v>
      </c>
      <c r="H447" s="128"/>
      <c r="I447" s="128"/>
      <c r="J447" s="128"/>
      <c r="K447" s="128"/>
      <c r="L447" s="128"/>
      <c r="M447" s="47"/>
      <c r="N447" s="4" t="s">
        <v>14</v>
      </c>
      <c r="O447" s="4"/>
      <c r="P447" s="4"/>
      <c r="Q447" s="4"/>
      <c r="R447" s="5"/>
      <c r="S447" s="47"/>
      <c r="T447" s="47"/>
      <c r="U447" s="110" t="str">
        <f>U421</f>
        <v>مهر</v>
      </c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47"/>
      <c r="AJ447" s="104"/>
      <c r="AK447" s="105"/>
      <c r="AL447" s="105"/>
      <c r="AM447" s="105"/>
      <c r="AN447" s="106"/>
      <c r="AO447" s="48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</row>
    <row r="448" spans="1:215" ht="14.25" x14ac:dyDescent="0.2">
      <c r="A448" s="12"/>
      <c r="B448" s="46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104"/>
      <c r="AK448" s="105"/>
      <c r="AL448" s="105"/>
      <c r="AM448" s="105"/>
      <c r="AN448" s="106"/>
      <c r="AO448" s="48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</row>
    <row r="449" spans="1:215" ht="18" thickBot="1" x14ac:dyDescent="0.25">
      <c r="A449" s="12"/>
      <c r="B449" s="46"/>
      <c r="C449" s="90" t="s">
        <v>2</v>
      </c>
      <c r="D449" s="90"/>
      <c r="E449" s="129">
        <f>E423</f>
        <v>103</v>
      </c>
      <c r="F449" s="129"/>
      <c r="G449" s="129"/>
      <c r="H449" s="50"/>
      <c r="I449" s="129" t="s">
        <v>18</v>
      </c>
      <c r="J449" s="129"/>
      <c r="K449" s="129">
        <f>'لیست دانش آموز'!B22</f>
        <v>18</v>
      </c>
      <c r="L449" s="129"/>
      <c r="M449" s="47"/>
      <c r="N449" s="90">
        <f>N423</f>
        <v>0</v>
      </c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0"/>
      <c r="AI449" s="47"/>
      <c r="AJ449" s="107"/>
      <c r="AK449" s="108"/>
      <c r="AL449" s="108"/>
      <c r="AM449" s="108"/>
      <c r="AN449" s="109"/>
      <c r="AO449" s="48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</row>
    <row r="450" spans="1:215" ht="15" thickBot="1" x14ac:dyDescent="0.25">
      <c r="A450" s="12"/>
      <c r="B450" s="46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8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</row>
    <row r="451" spans="1:215" ht="17.25" x14ac:dyDescent="0.2">
      <c r="A451" s="12"/>
      <c r="B451" s="46"/>
      <c r="C451" s="100" t="s">
        <v>4</v>
      </c>
      <c r="D451" s="98"/>
      <c r="E451" s="98"/>
      <c r="F451" s="98"/>
      <c r="G451" s="98"/>
      <c r="H451" s="98" t="s">
        <v>5</v>
      </c>
      <c r="I451" s="98"/>
      <c r="J451" s="99"/>
      <c r="K451" s="49"/>
      <c r="L451" s="100" t="s">
        <v>4</v>
      </c>
      <c r="M451" s="98"/>
      <c r="N451" s="98"/>
      <c r="O451" s="98"/>
      <c r="P451" s="98"/>
      <c r="Q451" s="98" t="s">
        <v>5</v>
      </c>
      <c r="R451" s="98"/>
      <c r="S451" s="99"/>
      <c r="T451" s="49"/>
      <c r="U451" s="100" t="s">
        <v>4</v>
      </c>
      <c r="V451" s="98"/>
      <c r="W451" s="98"/>
      <c r="X451" s="98"/>
      <c r="Y451" s="98"/>
      <c r="Z451" s="98" t="s">
        <v>5</v>
      </c>
      <c r="AA451" s="98"/>
      <c r="AB451" s="99"/>
      <c r="AC451" s="49"/>
      <c r="AD451" s="100" t="s">
        <v>4</v>
      </c>
      <c r="AE451" s="98"/>
      <c r="AF451" s="98"/>
      <c r="AG451" s="98"/>
      <c r="AH451" s="98"/>
      <c r="AI451" s="98"/>
      <c r="AJ451" s="98"/>
      <c r="AK451" s="98"/>
      <c r="AL451" s="98" t="s">
        <v>5</v>
      </c>
      <c r="AM451" s="98"/>
      <c r="AN451" s="99"/>
      <c r="AO451" s="48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</row>
    <row r="452" spans="1:215" ht="18" x14ac:dyDescent="0.2">
      <c r="A452" s="12"/>
      <c r="B452" s="46"/>
      <c r="C452" s="94" t="str">
        <f>C426</f>
        <v>قرآن مجید</v>
      </c>
      <c r="D452" s="95"/>
      <c r="E452" s="95"/>
      <c r="F452" s="95"/>
      <c r="G452" s="95"/>
      <c r="H452" s="90">
        <f>'لیست دانش آموز'!E22</f>
        <v>16</v>
      </c>
      <c r="I452" s="90"/>
      <c r="J452" s="91"/>
      <c r="K452" s="51"/>
      <c r="L452" s="94" t="str">
        <f>L426</f>
        <v>علوم تجربی</v>
      </c>
      <c r="M452" s="95"/>
      <c r="N452" s="95"/>
      <c r="O452" s="95"/>
      <c r="P452" s="95"/>
      <c r="Q452" s="90">
        <f>'لیست دانش آموز'!I22</f>
        <v>15</v>
      </c>
      <c r="R452" s="90"/>
      <c r="S452" s="91"/>
      <c r="T452" s="52"/>
      <c r="U452" s="94" t="str">
        <f>U426</f>
        <v>تفکر و سبک زندگی</v>
      </c>
      <c r="V452" s="95"/>
      <c r="W452" s="95"/>
      <c r="X452" s="95"/>
      <c r="Y452" s="95"/>
      <c r="Z452" s="90">
        <f>'لیست دانش آموز'!O22</f>
        <v>16</v>
      </c>
      <c r="AA452" s="90"/>
      <c r="AB452" s="91"/>
      <c r="AC452" s="51"/>
      <c r="AD452" s="94" t="str">
        <f>AD426</f>
        <v>انظباط</v>
      </c>
      <c r="AE452" s="95"/>
      <c r="AF452" s="95"/>
      <c r="AG452" s="95"/>
      <c r="AH452" s="95"/>
      <c r="AI452" s="95"/>
      <c r="AJ452" s="95"/>
      <c r="AK452" s="95"/>
      <c r="AL452" s="90">
        <f>'لیست دانش آموز'!S22</f>
        <v>20</v>
      </c>
      <c r="AM452" s="90"/>
      <c r="AN452" s="91"/>
      <c r="AO452" s="48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</row>
    <row r="453" spans="1:215" ht="18.75" thickBot="1" x14ac:dyDescent="0.25">
      <c r="A453" s="12"/>
      <c r="B453" s="46"/>
      <c r="C453" s="120" t="str">
        <f>C427</f>
        <v>پیام های آسمانی</v>
      </c>
      <c r="D453" s="121"/>
      <c r="E453" s="121"/>
      <c r="F453" s="121"/>
      <c r="G453" s="121"/>
      <c r="H453" s="92">
        <f>'لیست دانش آموز'!F22</f>
        <v>18</v>
      </c>
      <c r="I453" s="92"/>
      <c r="J453" s="93"/>
      <c r="K453" s="51"/>
      <c r="L453" s="120" t="str">
        <f>L427</f>
        <v>ریاضی</v>
      </c>
      <c r="M453" s="121"/>
      <c r="N453" s="121"/>
      <c r="O453" s="121"/>
      <c r="P453" s="121"/>
      <c r="Q453" s="92">
        <f>'لیست دانش آموز'!J22</f>
        <v>17</v>
      </c>
      <c r="R453" s="92"/>
      <c r="S453" s="93"/>
      <c r="T453" s="52"/>
      <c r="U453" s="120" t="str">
        <f>U427</f>
        <v>قرائت فارسی</v>
      </c>
      <c r="V453" s="121"/>
      <c r="W453" s="121"/>
      <c r="X453" s="121"/>
      <c r="Y453" s="121"/>
      <c r="Z453" s="92">
        <f>'لیست دانش آموز'!P22</f>
        <v>19</v>
      </c>
      <c r="AA453" s="92"/>
      <c r="AB453" s="93"/>
      <c r="AC453" s="51"/>
      <c r="AD453" s="88">
        <f>AD427</f>
        <v>0</v>
      </c>
      <c r="AE453" s="89"/>
      <c r="AF453" s="89"/>
      <c r="AG453" s="89"/>
      <c r="AH453" s="89"/>
      <c r="AI453" s="89"/>
      <c r="AJ453" s="89"/>
      <c r="AK453" s="89"/>
      <c r="AL453" s="86">
        <f>'لیست دانش آموز'!T22</f>
        <v>0</v>
      </c>
      <c r="AM453" s="86"/>
      <c r="AN453" s="87"/>
      <c r="AO453" s="48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</row>
    <row r="454" spans="1:215" ht="18.75" thickBot="1" x14ac:dyDescent="0.25">
      <c r="A454" s="12"/>
      <c r="B454" s="46"/>
      <c r="C454" s="94" t="str">
        <f>C428</f>
        <v>عربی</v>
      </c>
      <c r="D454" s="95"/>
      <c r="E454" s="95"/>
      <c r="F454" s="95"/>
      <c r="G454" s="95"/>
      <c r="H454" s="90">
        <f>'لیست دانش آموز'!G22</f>
        <v>13</v>
      </c>
      <c r="I454" s="90"/>
      <c r="J454" s="91"/>
      <c r="K454" s="51"/>
      <c r="L454" s="94" t="str">
        <f>L428</f>
        <v>علوم اجتماعی</v>
      </c>
      <c r="M454" s="95"/>
      <c r="N454" s="95"/>
      <c r="O454" s="95"/>
      <c r="P454" s="95"/>
      <c r="Q454" s="90">
        <f>'لیست دانش آموز'!L22</f>
        <v>17</v>
      </c>
      <c r="R454" s="90"/>
      <c r="S454" s="91"/>
      <c r="T454" s="49"/>
      <c r="U454" s="94" t="str">
        <f>U428</f>
        <v>املا ء  فارسی</v>
      </c>
      <c r="V454" s="95"/>
      <c r="W454" s="95"/>
      <c r="X454" s="95"/>
      <c r="Y454" s="95"/>
      <c r="Z454" s="90">
        <f>'لیست دانش آموز'!Q22</f>
        <v>19</v>
      </c>
      <c r="AA454" s="90"/>
      <c r="AB454" s="91"/>
      <c r="AC454" s="51"/>
      <c r="AD454" s="111" t="s">
        <v>19</v>
      </c>
      <c r="AE454" s="112"/>
      <c r="AF454" s="112"/>
      <c r="AG454" s="112"/>
      <c r="AH454" s="112"/>
      <c r="AI454" s="112">
        <f>'لیست دانش آموز'!X22</f>
        <v>15</v>
      </c>
      <c r="AJ454" s="113"/>
      <c r="AK454" s="119" t="s">
        <v>11</v>
      </c>
      <c r="AL454" s="119"/>
      <c r="AM454" s="96">
        <f>'لیست دانش آموز'!W22</f>
        <v>16.933344622229747</v>
      </c>
      <c r="AN454" s="97"/>
      <c r="AO454" s="48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</row>
    <row r="455" spans="1:215" ht="18.75" thickBot="1" x14ac:dyDescent="0.25">
      <c r="A455" s="12"/>
      <c r="B455" s="46"/>
      <c r="C455" s="88" t="str">
        <f>C429</f>
        <v>زبان خارجه</v>
      </c>
      <c r="D455" s="89"/>
      <c r="E455" s="89"/>
      <c r="F455" s="89"/>
      <c r="G455" s="89"/>
      <c r="H455" s="86">
        <f>'لیست دانش آموز'!H22</f>
        <v>8</v>
      </c>
      <c r="I455" s="86"/>
      <c r="J455" s="87"/>
      <c r="K455" s="51"/>
      <c r="L455" s="88" t="str">
        <f>L429</f>
        <v>فرهنگ هنر</v>
      </c>
      <c r="M455" s="89"/>
      <c r="N455" s="89"/>
      <c r="O455" s="89"/>
      <c r="P455" s="89"/>
      <c r="Q455" s="86">
        <f>'لیست دانش آموز'!M22</f>
        <v>18</v>
      </c>
      <c r="R455" s="86"/>
      <c r="S455" s="87"/>
      <c r="T455" s="52"/>
      <c r="U455" s="88" t="str">
        <f>U429</f>
        <v>انشا ء  فارسی</v>
      </c>
      <c r="V455" s="89"/>
      <c r="W455" s="89"/>
      <c r="X455" s="89"/>
      <c r="Y455" s="89"/>
      <c r="Z455" s="86">
        <f>'لیست دانش آموز'!R22</f>
        <v>18</v>
      </c>
      <c r="AA455" s="86"/>
      <c r="AB455" s="87"/>
      <c r="AC455" s="51"/>
      <c r="AD455" s="114" t="s">
        <v>21</v>
      </c>
      <c r="AE455" s="115"/>
      <c r="AF455" s="115"/>
      <c r="AG455" s="115"/>
      <c r="AH455" s="115"/>
      <c r="AI455" s="115"/>
      <c r="AJ455" s="115"/>
      <c r="AK455" s="115"/>
      <c r="AL455" s="116">
        <f>'لیست دانش آموز'!W25</f>
        <v>16.203333333333333</v>
      </c>
      <c r="AM455" s="117"/>
      <c r="AN455" s="118"/>
      <c r="AO455" s="48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</row>
    <row r="456" spans="1:215" ht="8.25" customHeight="1" x14ac:dyDescent="0.2">
      <c r="A456" s="12"/>
      <c r="B456" s="46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8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</row>
    <row r="457" spans="1:215" ht="14.25" x14ac:dyDescent="0.2">
      <c r="A457" s="12"/>
      <c r="B457" s="46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130"/>
      <c r="AB457" s="130"/>
      <c r="AC457" s="130"/>
      <c r="AD457" s="130"/>
      <c r="AE457" s="130"/>
      <c r="AF457" s="130"/>
      <c r="AG457" s="130"/>
      <c r="AH457" s="130"/>
      <c r="AI457" s="130"/>
      <c r="AJ457" s="130"/>
      <c r="AK457" s="130"/>
      <c r="AL457" s="130"/>
      <c r="AM457" s="130"/>
      <c r="AN457" s="130"/>
      <c r="AO457" s="48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</row>
    <row r="458" spans="1:215" ht="14.25" x14ac:dyDescent="0.2">
      <c r="A458" s="12"/>
      <c r="B458" s="46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130"/>
      <c r="AB458" s="130"/>
      <c r="AC458" s="130"/>
      <c r="AD458" s="130"/>
      <c r="AE458" s="130"/>
      <c r="AF458" s="130"/>
      <c r="AG458" s="130"/>
      <c r="AH458" s="130"/>
      <c r="AI458" s="130"/>
      <c r="AJ458" s="130"/>
      <c r="AK458" s="130"/>
      <c r="AL458" s="130"/>
      <c r="AM458" s="130"/>
      <c r="AN458" s="130"/>
      <c r="AO458" s="48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</row>
    <row r="459" spans="1:215" ht="14.25" x14ac:dyDescent="0.2">
      <c r="A459" s="12"/>
      <c r="B459" s="46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130"/>
      <c r="AB459" s="130"/>
      <c r="AC459" s="130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48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</row>
    <row r="460" spans="1:215" ht="14.25" x14ac:dyDescent="0.2">
      <c r="A460" s="12"/>
      <c r="B460" s="46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  <c r="AA460" s="130"/>
      <c r="AB460" s="130"/>
      <c r="AC460" s="130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48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</row>
    <row r="461" spans="1:215" ht="14.25" x14ac:dyDescent="0.2">
      <c r="A461" s="12"/>
      <c r="B461" s="46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130"/>
      <c r="AB461" s="130"/>
      <c r="AC461" s="130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48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</row>
    <row r="462" spans="1:215" ht="14.25" x14ac:dyDescent="0.2">
      <c r="A462" s="12"/>
      <c r="B462" s="46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130"/>
      <c r="AB462" s="130"/>
      <c r="AC462" s="130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48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</row>
    <row r="463" spans="1:215" ht="14.25" x14ac:dyDescent="0.2">
      <c r="A463" s="12"/>
      <c r="B463" s="46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48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</row>
    <row r="464" spans="1:215" ht="14.25" x14ac:dyDescent="0.2">
      <c r="A464" s="12"/>
      <c r="B464" s="46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  <c r="AA464" s="130"/>
      <c r="AB464" s="130"/>
      <c r="AC464" s="130"/>
      <c r="AD464" s="130"/>
      <c r="AE464" s="130"/>
      <c r="AF464" s="130"/>
      <c r="AG464" s="130"/>
      <c r="AH464" s="130"/>
      <c r="AI464" s="130"/>
      <c r="AJ464" s="130"/>
      <c r="AK464" s="130"/>
      <c r="AL464" s="130"/>
      <c r="AM464" s="130"/>
      <c r="AN464" s="130"/>
      <c r="AO464" s="48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2"/>
      <c r="GO464" s="12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</row>
    <row r="465" spans="1:215" ht="14.25" x14ac:dyDescent="0.2">
      <c r="A465" s="12"/>
      <c r="B465" s="46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  <c r="AH465" s="130"/>
      <c r="AI465" s="130"/>
      <c r="AJ465" s="130"/>
      <c r="AK465" s="130"/>
      <c r="AL465" s="130"/>
      <c r="AM465" s="130"/>
      <c r="AN465" s="130"/>
      <c r="AO465" s="48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</row>
    <row r="466" spans="1:215" ht="14.25" x14ac:dyDescent="0.2">
      <c r="A466" s="12"/>
      <c r="B466" s="46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  <c r="AH466" s="130"/>
      <c r="AI466" s="130"/>
      <c r="AJ466" s="130"/>
      <c r="AK466" s="130"/>
      <c r="AL466" s="130"/>
      <c r="AM466" s="130"/>
      <c r="AN466" s="130"/>
      <c r="AO466" s="48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2"/>
      <c r="GO466" s="12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</row>
    <row r="467" spans="1:215" ht="8.25" customHeight="1" thickBot="1" x14ac:dyDescent="0.25">
      <c r="A467" s="12"/>
      <c r="B467" s="53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5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</row>
    <row r="468" spans="1:215" ht="15" thickBot="1" x14ac:dyDescent="0.25">
      <c r="A468" s="1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</row>
    <row r="469" spans="1:215" ht="22.5" customHeight="1" thickBot="1" x14ac:dyDescent="0.65">
      <c r="A469" s="12"/>
      <c r="B469" s="125" t="b">
        <f>B443</f>
        <v>0</v>
      </c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6"/>
      <c r="AJ469" s="126"/>
      <c r="AK469" s="126"/>
      <c r="AL469" s="126"/>
      <c r="AM469" s="126"/>
      <c r="AN469" s="126"/>
      <c r="AO469" s="127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2"/>
      <c r="GO469" s="12"/>
      <c r="GP469" s="12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</row>
    <row r="470" spans="1:215" ht="7.5" customHeight="1" thickBot="1" x14ac:dyDescent="0.25">
      <c r="A470" s="12"/>
      <c r="B470" s="56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8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</row>
    <row r="471" spans="1:215" ht="19.5" x14ac:dyDescent="0.2">
      <c r="A471" s="59"/>
      <c r="B471" s="46"/>
      <c r="C471" s="122" t="s">
        <v>0</v>
      </c>
      <c r="D471" s="122"/>
      <c r="E471" s="122"/>
      <c r="F471" s="122"/>
      <c r="G471" s="128" t="str">
        <f>'لیست دانش آموز'!C23</f>
        <v>محمد</v>
      </c>
      <c r="H471" s="128"/>
      <c r="I471" s="128"/>
      <c r="J471" s="128"/>
      <c r="K471" s="128"/>
      <c r="L471" s="128"/>
      <c r="M471" s="47"/>
      <c r="N471" s="90" t="s">
        <v>16</v>
      </c>
      <c r="O471" s="90"/>
      <c r="P471" s="90"/>
      <c r="Q471" s="90"/>
      <c r="R471" s="124" t="str">
        <f>R445</f>
        <v>نهم ولایت / اوج</v>
      </c>
      <c r="S471" s="124"/>
      <c r="T471" s="124"/>
      <c r="U471" s="124"/>
      <c r="V471" s="124"/>
      <c r="W471" s="124"/>
      <c r="X471" s="47"/>
      <c r="Y471" s="122" t="s">
        <v>7</v>
      </c>
      <c r="Z471" s="122"/>
      <c r="AA471" s="122"/>
      <c r="AB471" s="122"/>
      <c r="AC471" s="123" t="str">
        <f>AC445</f>
        <v>98-99</v>
      </c>
      <c r="AD471" s="123"/>
      <c r="AE471" s="123"/>
      <c r="AF471" s="123"/>
      <c r="AG471" s="123"/>
      <c r="AH471" s="123"/>
      <c r="AI471" s="47"/>
      <c r="AJ471" s="101"/>
      <c r="AK471" s="102"/>
      <c r="AL471" s="102"/>
      <c r="AM471" s="102"/>
      <c r="AN471" s="103"/>
      <c r="AO471" s="48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</row>
    <row r="472" spans="1:215" ht="14.25" x14ac:dyDescent="0.2">
      <c r="A472" s="59"/>
      <c r="B472" s="46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104"/>
      <c r="AK472" s="105"/>
      <c r="AL472" s="105"/>
      <c r="AM472" s="105"/>
      <c r="AN472" s="106"/>
      <c r="AO472" s="48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</row>
    <row r="473" spans="1:215" ht="19.5" x14ac:dyDescent="0.2">
      <c r="A473" s="59"/>
      <c r="B473" s="46"/>
      <c r="C473" s="122" t="s">
        <v>1</v>
      </c>
      <c r="D473" s="122"/>
      <c r="E473" s="122"/>
      <c r="F473" s="122"/>
      <c r="G473" s="128" t="str">
        <f>'لیست دانش آموز'!D23</f>
        <v xml:space="preserve">لله زئی                </v>
      </c>
      <c r="H473" s="128"/>
      <c r="I473" s="128"/>
      <c r="J473" s="128"/>
      <c r="K473" s="128"/>
      <c r="L473" s="128"/>
      <c r="M473" s="47"/>
      <c r="N473" s="4" t="s">
        <v>14</v>
      </c>
      <c r="O473" s="4"/>
      <c r="P473" s="4"/>
      <c r="Q473" s="4"/>
      <c r="R473" s="5"/>
      <c r="S473" s="47"/>
      <c r="T473" s="47"/>
      <c r="U473" s="110" t="str">
        <f>U447</f>
        <v>مهر</v>
      </c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47"/>
      <c r="AJ473" s="104"/>
      <c r="AK473" s="105"/>
      <c r="AL473" s="105"/>
      <c r="AM473" s="105"/>
      <c r="AN473" s="106"/>
      <c r="AO473" s="48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</row>
    <row r="474" spans="1:215" ht="14.25" x14ac:dyDescent="0.2">
      <c r="A474" s="59"/>
      <c r="B474" s="46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104"/>
      <c r="AK474" s="105"/>
      <c r="AL474" s="105"/>
      <c r="AM474" s="105"/>
      <c r="AN474" s="106"/>
      <c r="AO474" s="48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/>
      <c r="GF474" s="12"/>
      <c r="GG474" s="12"/>
      <c r="GH474" s="12"/>
      <c r="GI474" s="12"/>
      <c r="GJ474" s="12"/>
      <c r="GK474" s="12"/>
      <c r="GL474" s="12"/>
      <c r="GM474" s="12"/>
      <c r="GN474" s="12"/>
      <c r="GO474" s="12"/>
      <c r="GP474" s="12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</row>
    <row r="475" spans="1:215" ht="18" thickBot="1" x14ac:dyDescent="0.25">
      <c r="A475" s="59"/>
      <c r="B475" s="46"/>
      <c r="C475" s="90" t="s">
        <v>2</v>
      </c>
      <c r="D475" s="90"/>
      <c r="E475" s="129">
        <f>E449</f>
        <v>103</v>
      </c>
      <c r="F475" s="129"/>
      <c r="G475" s="129"/>
      <c r="H475" s="50"/>
      <c r="I475" s="129" t="s">
        <v>18</v>
      </c>
      <c r="J475" s="129"/>
      <c r="K475" s="129">
        <f>'لیست دانش آموز'!B23</f>
        <v>19</v>
      </c>
      <c r="L475" s="129"/>
      <c r="M475" s="47"/>
      <c r="N475" s="90">
        <f>N449</f>
        <v>0</v>
      </c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47"/>
      <c r="AJ475" s="107"/>
      <c r="AK475" s="108"/>
      <c r="AL475" s="108"/>
      <c r="AM475" s="108"/>
      <c r="AN475" s="109"/>
      <c r="AO475" s="48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2"/>
      <c r="GO475" s="12"/>
      <c r="GP475" s="12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</row>
    <row r="476" spans="1:215" ht="15" thickBot="1" x14ac:dyDescent="0.25">
      <c r="A476" s="59"/>
      <c r="B476" s="46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8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2"/>
      <c r="GO476" s="12"/>
      <c r="GP476" s="12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</row>
    <row r="477" spans="1:215" ht="17.25" x14ac:dyDescent="0.2">
      <c r="A477" s="59"/>
      <c r="B477" s="46"/>
      <c r="C477" s="100" t="s">
        <v>4</v>
      </c>
      <c r="D477" s="98"/>
      <c r="E477" s="98"/>
      <c r="F477" s="98"/>
      <c r="G477" s="98"/>
      <c r="H477" s="98" t="s">
        <v>5</v>
      </c>
      <c r="I477" s="98"/>
      <c r="J477" s="99"/>
      <c r="K477" s="49"/>
      <c r="L477" s="100" t="s">
        <v>4</v>
      </c>
      <c r="M477" s="98"/>
      <c r="N477" s="98"/>
      <c r="O477" s="98"/>
      <c r="P477" s="98"/>
      <c r="Q477" s="98" t="s">
        <v>5</v>
      </c>
      <c r="R477" s="98"/>
      <c r="S477" s="99"/>
      <c r="T477" s="49"/>
      <c r="U477" s="100" t="s">
        <v>4</v>
      </c>
      <c r="V477" s="98"/>
      <c r="W477" s="98"/>
      <c r="X477" s="98"/>
      <c r="Y477" s="98"/>
      <c r="Z477" s="98" t="s">
        <v>5</v>
      </c>
      <c r="AA477" s="98"/>
      <c r="AB477" s="99"/>
      <c r="AC477" s="49"/>
      <c r="AD477" s="100" t="s">
        <v>4</v>
      </c>
      <c r="AE477" s="98"/>
      <c r="AF477" s="98"/>
      <c r="AG477" s="98"/>
      <c r="AH477" s="98"/>
      <c r="AI477" s="98"/>
      <c r="AJ477" s="98"/>
      <c r="AK477" s="98"/>
      <c r="AL477" s="98" t="s">
        <v>5</v>
      </c>
      <c r="AM477" s="98"/>
      <c r="AN477" s="99"/>
      <c r="AO477" s="48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</row>
    <row r="478" spans="1:215" ht="18" x14ac:dyDescent="0.2">
      <c r="A478" s="59"/>
      <c r="B478" s="46"/>
      <c r="C478" s="94" t="str">
        <f>C452</f>
        <v>قرآن مجید</v>
      </c>
      <c r="D478" s="95"/>
      <c r="E478" s="95"/>
      <c r="F478" s="95"/>
      <c r="G478" s="95"/>
      <c r="H478" s="90">
        <f>'لیست دانش آموز'!E23</f>
        <v>16</v>
      </c>
      <c r="I478" s="90"/>
      <c r="J478" s="91"/>
      <c r="K478" s="51"/>
      <c r="L478" s="94" t="str">
        <f>L452</f>
        <v>علوم تجربی</v>
      </c>
      <c r="M478" s="95"/>
      <c r="N478" s="95"/>
      <c r="O478" s="95"/>
      <c r="P478" s="95"/>
      <c r="Q478" s="90">
        <f>'لیست دانش آموز'!I23</f>
        <v>15</v>
      </c>
      <c r="R478" s="90"/>
      <c r="S478" s="91"/>
      <c r="T478" s="52"/>
      <c r="U478" s="94" t="str">
        <f>U452</f>
        <v>تفکر و سبک زندگی</v>
      </c>
      <c r="V478" s="95"/>
      <c r="W478" s="95"/>
      <c r="X478" s="95"/>
      <c r="Y478" s="95"/>
      <c r="Z478" s="90">
        <f>'لیست دانش آموز'!O23</f>
        <v>17</v>
      </c>
      <c r="AA478" s="90"/>
      <c r="AB478" s="91"/>
      <c r="AC478" s="51"/>
      <c r="AD478" s="94" t="str">
        <f>AD452</f>
        <v>انظباط</v>
      </c>
      <c r="AE478" s="95"/>
      <c r="AF478" s="95"/>
      <c r="AG478" s="95"/>
      <c r="AH478" s="95"/>
      <c r="AI478" s="95"/>
      <c r="AJ478" s="95"/>
      <c r="AK478" s="95"/>
      <c r="AL478" s="90">
        <f>'لیست دانش آموز'!S23</f>
        <v>19</v>
      </c>
      <c r="AM478" s="90"/>
      <c r="AN478" s="91"/>
      <c r="AO478" s="48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  <c r="GE478" s="12"/>
      <c r="GF478" s="12"/>
      <c r="GG478" s="12"/>
      <c r="GH478" s="12"/>
      <c r="GI478" s="12"/>
      <c r="GJ478" s="12"/>
      <c r="GK478" s="12"/>
      <c r="GL478" s="12"/>
      <c r="GM478" s="12"/>
      <c r="GN478" s="12"/>
      <c r="GO478" s="12"/>
      <c r="GP478" s="12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/>
    </row>
    <row r="479" spans="1:215" ht="18.75" thickBot="1" x14ac:dyDescent="0.25">
      <c r="A479" s="59"/>
      <c r="B479" s="46"/>
      <c r="C479" s="120" t="str">
        <f>C453</f>
        <v>پیام های آسمانی</v>
      </c>
      <c r="D479" s="121"/>
      <c r="E479" s="121"/>
      <c r="F479" s="121"/>
      <c r="G479" s="121"/>
      <c r="H479" s="92">
        <f>'لیست دانش آموز'!F23</f>
        <v>20</v>
      </c>
      <c r="I479" s="92"/>
      <c r="J479" s="93"/>
      <c r="K479" s="51"/>
      <c r="L479" s="120" t="str">
        <f>L453</f>
        <v>ریاضی</v>
      </c>
      <c r="M479" s="121"/>
      <c r="N479" s="121"/>
      <c r="O479" s="121"/>
      <c r="P479" s="121"/>
      <c r="Q479" s="92">
        <f>'لیست دانش آموز'!J23</f>
        <v>14</v>
      </c>
      <c r="R479" s="92"/>
      <c r="S479" s="93"/>
      <c r="T479" s="52"/>
      <c r="U479" s="120" t="str">
        <f>U453</f>
        <v>قرائت فارسی</v>
      </c>
      <c r="V479" s="121"/>
      <c r="W479" s="121"/>
      <c r="X479" s="121"/>
      <c r="Y479" s="121"/>
      <c r="Z479" s="92">
        <f>'لیست دانش آموز'!P23</f>
        <v>17</v>
      </c>
      <c r="AA479" s="92"/>
      <c r="AB479" s="93"/>
      <c r="AC479" s="51"/>
      <c r="AD479" s="88">
        <f>AD453</f>
        <v>0</v>
      </c>
      <c r="AE479" s="89"/>
      <c r="AF479" s="89"/>
      <c r="AG479" s="89"/>
      <c r="AH479" s="89"/>
      <c r="AI479" s="89"/>
      <c r="AJ479" s="89"/>
      <c r="AK479" s="89"/>
      <c r="AL479" s="86">
        <f>'لیست دانش آموز'!T23</f>
        <v>0</v>
      </c>
      <c r="AM479" s="86"/>
      <c r="AN479" s="87"/>
      <c r="AO479" s="48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</row>
    <row r="480" spans="1:215" ht="18.75" thickBot="1" x14ac:dyDescent="0.25">
      <c r="A480" s="59"/>
      <c r="B480" s="46"/>
      <c r="C480" s="94" t="str">
        <f>C454</f>
        <v>عربی</v>
      </c>
      <c r="D480" s="95"/>
      <c r="E480" s="95"/>
      <c r="F480" s="95"/>
      <c r="G480" s="95"/>
      <c r="H480" s="90">
        <f>'لیست دانش آموز'!G23</f>
        <v>11</v>
      </c>
      <c r="I480" s="90"/>
      <c r="J480" s="91"/>
      <c r="K480" s="51"/>
      <c r="L480" s="94" t="str">
        <f>L454</f>
        <v>علوم اجتماعی</v>
      </c>
      <c r="M480" s="95"/>
      <c r="N480" s="95"/>
      <c r="O480" s="95"/>
      <c r="P480" s="95"/>
      <c r="Q480" s="90">
        <f>'لیست دانش آموز'!L23</f>
        <v>19</v>
      </c>
      <c r="R480" s="90"/>
      <c r="S480" s="91"/>
      <c r="T480" s="49"/>
      <c r="U480" s="94" t="str">
        <f>U454</f>
        <v>املا ء  فارسی</v>
      </c>
      <c r="V480" s="95"/>
      <c r="W480" s="95"/>
      <c r="X480" s="95"/>
      <c r="Y480" s="95"/>
      <c r="Z480" s="90">
        <f>'لیست دانش آموز'!Q23</f>
        <v>17</v>
      </c>
      <c r="AA480" s="90"/>
      <c r="AB480" s="91"/>
      <c r="AC480" s="51"/>
      <c r="AD480" s="111" t="s">
        <v>19</v>
      </c>
      <c r="AE480" s="112"/>
      <c r="AF480" s="112"/>
      <c r="AG480" s="112"/>
      <c r="AH480" s="112"/>
      <c r="AI480" s="112">
        <f>'لیست دانش آموز'!X23</f>
        <v>15</v>
      </c>
      <c r="AJ480" s="113"/>
      <c r="AK480" s="119" t="s">
        <v>11</v>
      </c>
      <c r="AL480" s="119"/>
      <c r="AM480" s="96">
        <f>'لیست دانش آموز'!W23</f>
        <v>16.866677911118607</v>
      </c>
      <c r="AN480" s="97"/>
      <c r="AO480" s="48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2"/>
      <c r="GJ480" s="12"/>
      <c r="GK480" s="12"/>
      <c r="GL480" s="12"/>
      <c r="GM480" s="12"/>
      <c r="GN480" s="12"/>
      <c r="GO480" s="12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</row>
    <row r="481" spans="1:215" ht="18.75" thickBot="1" x14ac:dyDescent="0.25">
      <c r="A481" s="59"/>
      <c r="B481" s="46"/>
      <c r="C481" s="88" t="str">
        <f>C455</f>
        <v>زبان خارجه</v>
      </c>
      <c r="D481" s="89"/>
      <c r="E481" s="89"/>
      <c r="F481" s="89"/>
      <c r="G481" s="89"/>
      <c r="H481" s="86">
        <f>'لیست دانش آموز'!H23</f>
        <v>12</v>
      </c>
      <c r="I481" s="86"/>
      <c r="J481" s="87"/>
      <c r="K481" s="51"/>
      <c r="L481" s="88" t="str">
        <f>L455</f>
        <v>فرهنگ هنر</v>
      </c>
      <c r="M481" s="89"/>
      <c r="N481" s="89"/>
      <c r="O481" s="89"/>
      <c r="P481" s="89"/>
      <c r="Q481" s="86">
        <f>'لیست دانش آموز'!M23</f>
        <v>18</v>
      </c>
      <c r="R481" s="86"/>
      <c r="S481" s="87"/>
      <c r="T481" s="52"/>
      <c r="U481" s="88" t="str">
        <f>U455</f>
        <v>انشا ء  فارسی</v>
      </c>
      <c r="V481" s="89"/>
      <c r="W481" s="89"/>
      <c r="X481" s="89"/>
      <c r="Y481" s="89"/>
      <c r="Z481" s="86">
        <f>'لیست دانش آموز'!R23</f>
        <v>18</v>
      </c>
      <c r="AA481" s="86"/>
      <c r="AB481" s="87"/>
      <c r="AC481" s="51"/>
      <c r="AD481" s="114" t="s">
        <v>21</v>
      </c>
      <c r="AE481" s="115"/>
      <c r="AF481" s="115"/>
      <c r="AG481" s="115"/>
      <c r="AH481" s="115"/>
      <c r="AI481" s="115"/>
      <c r="AJ481" s="115"/>
      <c r="AK481" s="115"/>
      <c r="AL481" s="116">
        <f>'لیست دانش آموز'!W25</f>
        <v>16.203333333333333</v>
      </c>
      <c r="AM481" s="117"/>
      <c r="AN481" s="118"/>
      <c r="AO481" s="48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</row>
    <row r="482" spans="1:215" ht="8.25" customHeight="1" x14ac:dyDescent="0.2">
      <c r="A482" s="59"/>
      <c r="B482" s="46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8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  <c r="GE482" s="12"/>
      <c r="GF482" s="12"/>
      <c r="GG482" s="12"/>
      <c r="GH482" s="12"/>
      <c r="GI482" s="12"/>
      <c r="GJ482" s="12"/>
      <c r="GK482" s="12"/>
      <c r="GL482" s="12"/>
      <c r="GM482" s="12"/>
      <c r="GN482" s="12"/>
      <c r="GO482" s="12"/>
      <c r="GP482" s="12"/>
      <c r="GQ482" s="12"/>
      <c r="GR482" s="12"/>
      <c r="GS482" s="12"/>
      <c r="GT482" s="12"/>
      <c r="GU482" s="12"/>
      <c r="GV482" s="12"/>
      <c r="GW482" s="12"/>
      <c r="GX482" s="12"/>
      <c r="GY482" s="12"/>
      <c r="GZ482" s="12"/>
      <c r="HA482" s="12"/>
      <c r="HB482" s="12"/>
      <c r="HC482" s="12"/>
      <c r="HD482" s="12"/>
      <c r="HE482" s="12"/>
      <c r="HF482" s="12"/>
      <c r="HG482" s="12"/>
    </row>
    <row r="483" spans="1:215" ht="14.25" x14ac:dyDescent="0.2">
      <c r="A483" s="59"/>
      <c r="B483" s="46"/>
      <c r="C483" s="85"/>
      <c r="D483" s="85"/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85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48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  <c r="GE483" s="12"/>
      <c r="GF483" s="12"/>
      <c r="GG483" s="12"/>
      <c r="GH483" s="12"/>
      <c r="GI483" s="12"/>
      <c r="GJ483" s="12"/>
      <c r="GK483" s="12"/>
      <c r="GL483" s="12"/>
      <c r="GM483" s="12"/>
      <c r="GN483" s="12"/>
      <c r="GO483" s="12"/>
      <c r="GP483" s="12"/>
      <c r="GQ483" s="12"/>
      <c r="GR483" s="12"/>
      <c r="GS483" s="12"/>
      <c r="GT483" s="12"/>
      <c r="GU483" s="12"/>
      <c r="GV483" s="12"/>
      <c r="GW483" s="12"/>
      <c r="GX483" s="12"/>
      <c r="GY483" s="12"/>
      <c r="GZ483" s="12"/>
      <c r="HA483" s="12"/>
      <c r="HB483" s="12"/>
      <c r="HC483" s="12"/>
      <c r="HD483" s="12"/>
      <c r="HE483" s="12"/>
      <c r="HF483" s="12"/>
      <c r="HG483" s="12"/>
    </row>
    <row r="484" spans="1:215" ht="14.25" x14ac:dyDescent="0.2">
      <c r="A484" s="59"/>
      <c r="B484" s="46"/>
      <c r="C484" s="85"/>
      <c r="D484" s="85"/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85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48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  <c r="GE484" s="12"/>
      <c r="GF484" s="12"/>
      <c r="GG484" s="12"/>
      <c r="GH484" s="12"/>
      <c r="GI484" s="12"/>
      <c r="GJ484" s="12"/>
      <c r="GK484" s="12"/>
      <c r="GL484" s="12"/>
      <c r="GM484" s="12"/>
      <c r="GN484" s="12"/>
      <c r="GO484" s="12"/>
      <c r="GP484" s="12"/>
      <c r="GQ484" s="12"/>
      <c r="GR484" s="12"/>
      <c r="GS484" s="12"/>
      <c r="GT484" s="12"/>
      <c r="GU484" s="12"/>
      <c r="GV484" s="12"/>
      <c r="GW484" s="12"/>
      <c r="GX484" s="12"/>
      <c r="GY484" s="12"/>
      <c r="GZ484" s="12"/>
      <c r="HA484" s="12"/>
      <c r="HB484" s="12"/>
      <c r="HC484" s="12"/>
      <c r="HD484" s="12"/>
      <c r="HE484" s="12"/>
      <c r="HF484" s="12"/>
      <c r="HG484" s="12"/>
    </row>
    <row r="485" spans="1:215" ht="14.25" x14ac:dyDescent="0.2">
      <c r="A485" s="59"/>
      <c r="B485" s="46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85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48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  <c r="GE485" s="12"/>
      <c r="GF485" s="12"/>
      <c r="GG485" s="12"/>
      <c r="GH485" s="12"/>
      <c r="GI485" s="12"/>
      <c r="GJ485" s="12"/>
      <c r="GK485" s="12"/>
      <c r="GL485" s="12"/>
      <c r="GM485" s="12"/>
      <c r="GN485" s="12"/>
      <c r="GO485" s="12"/>
      <c r="GP485" s="12"/>
      <c r="GQ485" s="12"/>
      <c r="GR485" s="12"/>
      <c r="GS485" s="12"/>
      <c r="GT485" s="12"/>
      <c r="GU485" s="12"/>
      <c r="GV485" s="12"/>
      <c r="GW485" s="12"/>
      <c r="GX485" s="12"/>
      <c r="GY485" s="12"/>
      <c r="GZ485" s="12"/>
      <c r="HA485" s="12"/>
      <c r="HB485" s="12"/>
      <c r="HC485" s="12"/>
      <c r="HD485" s="12"/>
      <c r="HE485" s="12"/>
      <c r="HF485" s="12"/>
      <c r="HG485" s="12"/>
    </row>
    <row r="486" spans="1:215" ht="14.25" x14ac:dyDescent="0.2">
      <c r="A486" s="59"/>
      <c r="B486" s="46"/>
      <c r="C486" s="85"/>
      <c r="D486" s="85"/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85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48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  <c r="GE486" s="12"/>
      <c r="GF486" s="12"/>
      <c r="GG486" s="12"/>
      <c r="GH486" s="12"/>
      <c r="GI486" s="12"/>
      <c r="GJ486" s="12"/>
      <c r="GK486" s="12"/>
      <c r="GL486" s="12"/>
      <c r="GM486" s="12"/>
      <c r="GN486" s="12"/>
      <c r="GO486" s="12"/>
      <c r="GP486" s="12"/>
      <c r="GQ486" s="12"/>
      <c r="GR486" s="12"/>
      <c r="GS486" s="12"/>
      <c r="GT486" s="12"/>
      <c r="GU486" s="12"/>
      <c r="GV486" s="12"/>
      <c r="GW486" s="12"/>
      <c r="GX486" s="12"/>
      <c r="GY486" s="12"/>
      <c r="GZ486" s="12"/>
      <c r="HA486" s="12"/>
      <c r="HB486" s="12"/>
      <c r="HC486" s="12"/>
      <c r="HD486" s="12"/>
      <c r="HE486" s="12"/>
      <c r="HF486" s="12"/>
      <c r="HG486" s="12"/>
    </row>
    <row r="487" spans="1:215" ht="14.25" x14ac:dyDescent="0.2">
      <c r="A487" s="59"/>
      <c r="B487" s="46"/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85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48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  <c r="GE487" s="12"/>
      <c r="GF487" s="12"/>
      <c r="GG487" s="12"/>
      <c r="GH487" s="12"/>
      <c r="GI487" s="12"/>
      <c r="GJ487" s="12"/>
      <c r="GK487" s="12"/>
      <c r="GL487" s="12"/>
      <c r="GM487" s="12"/>
      <c r="GN487" s="12"/>
      <c r="GO487" s="12"/>
      <c r="GP487" s="12"/>
      <c r="GQ487" s="12"/>
      <c r="GR487" s="12"/>
      <c r="GS487" s="12"/>
      <c r="GT487" s="12"/>
      <c r="GU487" s="12"/>
      <c r="GV487" s="12"/>
      <c r="GW487" s="12"/>
      <c r="GX487" s="12"/>
      <c r="GY487" s="12"/>
      <c r="GZ487" s="12"/>
      <c r="HA487" s="12"/>
      <c r="HB487" s="12"/>
      <c r="HC487" s="12"/>
      <c r="HD487" s="12"/>
      <c r="HE487" s="12"/>
      <c r="HF487" s="12"/>
      <c r="HG487" s="12"/>
    </row>
    <row r="488" spans="1:215" ht="14.25" x14ac:dyDescent="0.2">
      <c r="A488" s="59"/>
      <c r="B488" s="46"/>
      <c r="C488" s="85"/>
      <c r="D488" s="85"/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85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48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  <c r="GE488" s="12"/>
      <c r="GF488" s="12"/>
      <c r="GG488" s="12"/>
      <c r="GH488" s="12"/>
      <c r="GI488" s="12"/>
      <c r="GJ488" s="12"/>
      <c r="GK488" s="12"/>
      <c r="GL488" s="12"/>
      <c r="GM488" s="12"/>
      <c r="GN488" s="12"/>
      <c r="GO488" s="12"/>
      <c r="GP488" s="12"/>
      <c r="GQ488" s="12"/>
      <c r="GR488" s="12"/>
      <c r="GS488" s="12"/>
      <c r="GT488" s="12"/>
      <c r="GU488" s="12"/>
      <c r="GV488" s="12"/>
      <c r="GW488" s="12"/>
      <c r="GX488" s="12"/>
      <c r="GY488" s="12"/>
      <c r="GZ488" s="12"/>
      <c r="HA488" s="12"/>
      <c r="HB488" s="12"/>
      <c r="HC488" s="12"/>
      <c r="HD488" s="12"/>
      <c r="HE488" s="12"/>
      <c r="HF488" s="12"/>
      <c r="HG488" s="12"/>
    </row>
    <row r="489" spans="1:215" ht="14.25" x14ac:dyDescent="0.2">
      <c r="A489" s="59"/>
      <c r="B489" s="46"/>
      <c r="C489" s="85"/>
      <c r="D489" s="85"/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85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48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2"/>
      <c r="GJ489" s="12"/>
      <c r="GK489" s="12"/>
      <c r="GL489" s="12"/>
      <c r="GM489" s="12"/>
      <c r="GN489" s="12"/>
      <c r="GO489" s="12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</row>
    <row r="490" spans="1:215" ht="14.25" x14ac:dyDescent="0.2">
      <c r="A490" s="59"/>
      <c r="B490" s="46"/>
      <c r="C490" s="85"/>
      <c r="D490" s="85"/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85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48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</row>
    <row r="491" spans="1:215" ht="14.25" x14ac:dyDescent="0.2">
      <c r="A491" s="59"/>
      <c r="B491" s="46"/>
      <c r="C491" s="85"/>
      <c r="D491" s="85"/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85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48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  <c r="GE491" s="12"/>
      <c r="GF491" s="12"/>
      <c r="GG491" s="12"/>
      <c r="GH491" s="12"/>
      <c r="GI491" s="12"/>
      <c r="GJ491" s="12"/>
      <c r="GK491" s="12"/>
      <c r="GL491" s="12"/>
      <c r="GM491" s="12"/>
      <c r="GN491" s="12"/>
      <c r="GO491" s="12"/>
      <c r="GP491" s="12"/>
      <c r="GQ491" s="12"/>
      <c r="GR491" s="12"/>
      <c r="GS491" s="12"/>
      <c r="GT491" s="12"/>
      <c r="GU491" s="12"/>
      <c r="GV491" s="12"/>
      <c r="GW491" s="12"/>
      <c r="GX491" s="12"/>
      <c r="GY491" s="12"/>
      <c r="GZ491" s="12"/>
      <c r="HA491" s="12"/>
      <c r="HB491" s="12"/>
      <c r="HC491" s="12"/>
      <c r="HD491" s="12"/>
      <c r="HE491" s="12"/>
      <c r="HF491" s="12"/>
      <c r="HG491" s="12"/>
    </row>
    <row r="492" spans="1:215" ht="14.25" x14ac:dyDescent="0.2">
      <c r="A492" s="59"/>
      <c r="B492" s="46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85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48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  <c r="GE492" s="12"/>
      <c r="GF492" s="12"/>
      <c r="GG492" s="12"/>
      <c r="GH492" s="12"/>
      <c r="GI492" s="12"/>
      <c r="GJ492" s="12"/>
      <c r="GK492" s="12"/>
      <c r="GL492" s="12"/>
      <c r="GM492" s="12"/>
      <c r="GN492" s="12"/>
      <c r="GO492" s="12"/>
      <c r="GP492" s="12"/>
      <c r="GQ492" s="12"/>
      <c r="GR492" s="12"/>
      <c r="GS492" s="12"/>
      <c r="GT492" s="12"/>
      <c r="GU492" s="12"/>
      <c r="GV492" s="12"/>
      <c r="GW492" s="12"/>
      <c r="GX492" s="12"/>
      <c r="GY492" s="12"/>
      <c r="GZ492" s="12"/>
      <c r="HA492" s="12"/>
      <c r="HB492" s="12"/>
      <c r="HC492" s="12"/>
      <c r="HD492" s="12"/>
      <c r="HE492" s="12"/>
      <c r="HF492" s="12"/>
      <c r="HG492" s="12"/>
    </row>
    <row r="493" spans="1:215" ht="8.25" customHeight="1" thickBot="1" x14ac:dyDescent="0.25">
      <c r="A493" s="12"/>
      <c r="B493" s="53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5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</row>
    <row r="494" spans="1:215" ht="15" thickBot="1" x14ac:dyDescent="0.25">
      <c r="A494" s="1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  <c r="GE494" s="12"/>
      <c r="GF494" s="12"/>
      <c r="GG494" s="12"/>
      <c r="GH494" s="12"/>
      <c r="GI494" s="12"/>
      <c r="GJ494" s="12"/>
      <c r="GK494" s="12"/>
      <c r="GL494" s="12"/>
      <c r="GM494" s="12"/>
      <c r="GN494" s="12"/>
      <c r="GO494" s="12"/>
      <c r="GP494" s="12"/>
      <c r="GQ494" s="12"/>
      <c r="GR494" s="12"/>
      <c r="GS494" s="12"/>
      <c r="GT494" s="12"/>
      <c r="GU494" s="12"/>
      <c r="GV494" s="12"/>
      <c r="GW494" s="12"/>
      <c r="GX494" s="12"/>
      <c r="GY494" s="12"/>
      <c r="GZ494" s="12"/>
      <c r="HA494" s="12"/>
      <c r="HB494" s="12"/>
      <c r="HC494" s="12"/>
      <c r="HD494" s="12"/>
      <c r="HE494" s="12"/>
      <c r="HF494" s="12"/>
      <c r="HG494" s="12"/>
    </row>
    <row r="495" spans="1:215" ht="24.75" customHeight="1" thickBot="1" x14ac:dyDescent="0.65">
      <c r="A495" s="12"/>
      <c r="B495" s="125" t="b">
        <f>B469</f>
        <v>0</v>
      </c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7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  <c r="GE495" s="12"/>
      <c r="GF495" s="12"/>
      <c r="GG495" s="12"/>
      <c r="GH495" s="12"/>
      <c r="GI495" s="12"/>
      <c r="GJ495" s="12"/>
      <c r="GK495" s="12"/>
      <c r="GL495" s="12"/>
      <c r="GM495" s="12"/>
      <c r="GN495" s="12"/>
      <c r="GO495" s="12"/>
      <c r="GP495" s="12"/>
      <c r="GQ495" s="12"/>
      <c r="GR495" s="12"/>
      <c r="GS495" s="12"/>
      <c r="GT495" s="12"/>
      <c r="GU495" s="12"/>
      <c r="GV495" s="12"/>
      <c r="GW495" s="12"/>
      <c r="GX495" s="12"/>
      <c r="GY495" s="12"/>
      <c r="GZ495" s="12"/>
      <c r="HA495" s="12"/>
      <c r="HB495" s="12"/>
      <c r="HC495" s="12"/>
      <c r="HD495" s="12"/>
      <c r="HE495" s="12"/>
      <c r="HF495" s="12"/>
      <c r="HG495" s="12"/>
    </row>
    <row r="496" spans="1:215" ht="7.5" customHeight="1" thickBot="1" x14ac:dyDescent="0.25">
      <c r="A496" s="12"/>
      <c r="B496" s="56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8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  <c r="GE496" s="12"/>
      <c r="GF496" s="12"/>
      <c r="GG496" s="12"/>
      <c r="GH496" s="12"/>
      <c r="GI496" s="12"/>
      <c r="GJ496" s="12"/>
      <c r="GK496" s="12"/>
      <c r="GL496" s="12"/>
      <c r="GM496" s="12"/>
      <c r="GN496" s="12"/>
      <c r="GO496" s="12"/>
      <c r="GP496" s="12"/>
      <c r="GQ496" s="12"/>
      <c r="GR496" s="12"/>
      <c r="GS496" s="12"/>
      <c r="GT496" s="12"/>
      <c r="GU496" s="12"/>
      <c r="GV496" s="12"/>
      <c r="GW496" s="12"/>
      <c r="GX496" s="12"/>
      <c r="GY496" s="12"/>
      <c r="GZ496" s="12"/>
      <c r="HA496" s="12"/>
      <c r="HB496" s="12"/>
      <c r="HC496" s="12"/>
      <c r="HD496" s="12"/>
      <c r="HE496" s="12"/>
      <c r="HF496" s="12"/>
      <c r="HG496" s="12"/>
    </row>
    <row r="497" spans="1:215" ht="19.5" x14ac:dyDescent="0.2">
      <c r="A497" s="12"/>
      <c r="B497" s="46"/>
      <c r="C497" s="122" t="s">
        <v>0</v>
      </c>
      <c r="D497" s="122"/>
      <c r="E497" s="122"/>
      <c r="F497" s="122"/>
      <c r="G497" s="128" t="str">
        <f>'لیست دانش آموز'!C24</f>
        <v>حبیب الله</v>
      </c>
      <c r="H497" s="128"/>
      <c r="I497" s="128"/>
      <c r="J497" s="128"/>
      <c r="K497" s="128"/>
      <c r="L497" s="128"/>
      <c r="M497" s="47"/>
      <c r="N497" s="90" t="s">
        <v>16</v>
      </c>
      <c r="O497" s="90"/>
      <c r="P497" s="90"/>
      <c r="Q497" s="90"/>
      <c r="R497" s="124" t="str">
        <f>R471</f>
        <v>نهم ولایت / اوج</v>
      </c>
      <c r="S497" s="124"/>
      <c r="T497" s="124"/>
      <c r="U497" s="124"/>
      <c r="V497" s="124"/>
      <c r="W497" s="124"/>
      <c r="X497" s="47"/>
      <c r="Y497" s="122" t="s">
        <v>7</v>
      </c>
      <c r="Z497" s="122"/>
      <c r="AA497" s="122"/>
      <c r="AB497" s="122"/>
      <c r="AC497" s="123" t="str">
        <f>AC471</f>
        <v>98-99</v>
      </c>
      <c r="AD497" s="123"/>
      <c r="AE497" s="123"/>
      <c r="AF497" s="123"/>
      <c r="AG497" s="123"/>
      <c r="AH497" s="123"/>
      <c r="AI497" s="47"/>
      <c r="AJ497" s="101"/>
      <c r="AK497" s="102"/>
      <c r="AL497" s="102"/>
      <c r="AM497" s="102"/>
      <c r="AN497" s="103"/>
      <c r="AO497" s="48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</row>
    <row r="498" spans="1:215" ht="14.25" x14ac:dyDescent="0.2">
      <c r="A498" s="12"/>
      <c r="B498" s="46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104"/>
      <c r="AK498" s="105"/>
      <c r="AL498" s="105"/>
      <c r="AM498" s="105"/>
      <c r="AN498" s="106"/>
      <c r="AO498" s="48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</row>
    <row r="499" spans="1:215" ht="19.5" x14ac:dyDescent="0.2">
      <c r="A499" s="12"/>
      <c r="B499" s="46"/>
      <c r="C499" s="122" t="s">
        <v>1</v>
      </c>
      <c r="D499" s="122"/>
      <c r="E499" s="122"/>
      <c r="F499" s="122"/>
      <c r="G499" s="128" t="str">
        <f>'لیست دانش آموز'!D24</f>
        <v xml:space="preserve">همدم      </v>
      </c>
      <c r="H499" s="128"/>
      <c r="I499" s="128"/>
      <c r="J499" s="128"/>
      <c r="K499" s="128"/>
      <c r="L499" s="128"/>
      <c r="M499" s="47"/>
      <c r="N499" s="4" t="s">
        <v>14</v>
      </c>
      <c r="O499" s="4"/>
      <c r="P499" s="4"/>
      <c r="Q499" s="4"/>
      <c r="R499" s="5"/>
      <c r="S499" s="47"/>
      <c r="T499" s="47"/>
      <c r="U499" s="110" t="str">
        <f>U473</f>
        <v>مهر</v>
      </c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47"/>
      <c r="AJ499" s="104"/>
      <c r="AK499" s="105"/>
      <c r="AL499" s="105"/>
      <c r="AM499" s="105"/>
      <c r="AN499" s="106"/>
      <c r="AO499" s="48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</row>
    <row r="500" spans="1:215" ht="14.25" x14ac:dyDescent="0.2">
      <c r="A500" s="12"/>
      <c r="B500" s="46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104"/>
      <c r="AK500" s="105"/>
      <c r="AL500" s="105"/>
      <c r="AM500" s="105"/>
      <c r="AN500" s="106"/>
      <c r="AO500" s="48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</row>
    <row r="501" spans="1:215" ht="18" thickBot="1" x14ac:dyDescent="0.25">
      <c r="A501" s="12"/>
      <c r="B501" s="46"/>
      <c r="C501" s="90" t="s">
        <v>2</v>
      </c>
      <c r="D501" s="90"/>
      <c r="E501" s="129">
        <f>E475</f>
        <v>103</v>
      </c>
      <c r="F501" s="129"/>
      <c r="G501" s="129"/>
      <c r="H501" s="50"/>
      <c r="I501" s="129" t="s">
        <v>18</v>
      </c>
      <c r="J501" s="129"/>
      <c r="K501" s="129">
        <f>'لیست دانش آموز'!B24</f>
        <v>20</v>
      </c>
      <c r="L501" s="129"/>
      <c r="M501" s="47"/>
      <c r="N501" s="90">
        <f>N475</f>
        <v>0</v>
      </c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  <c r="AA501" s="90"/>
      <c r="AB501" s="90"/>
      <c r="AC501" s="90"/>
      <c r="AD501" s="90"/>
      <c r="AE501" s="90"/>
      <c r="AF501" s="90"/>
      <c r="AG501" s="90"/>
      <c r="AH501" s="90"/>
      <c r="AI501" s="47"/>
      <c r="AJ501" s="107"/>
      <c r="AK501" s="108"/>
      <c r="AL501" s="108"/>
      <c r="AM501" s="108"/>
      <c r="AN501" s="109"/>
      <c r="AO501" s="48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</row>
    <row r="502" spans="1:215" ht="15" thickBot="1" x14ac:dyDescent="0.25">
      <c r="A502" s="12"/>
      <c r="B502" s="46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8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</row>
    <row r="503" spans="1:215" ht="17.25" x14ac:dyDescent="0.2">
      <c r="A503" s="12"/>
      <c r="B503" s="46"/>
      <c r="C503" s="100" t="s">
        <v>4</v>
      </c>
      <c r="D503" s="98"/>
      <c r="E503" s="98"/>
      <c r="F503" s="98"/>
      <c r="G503" s="98"/>
      <c r="H503" s="98" t="s">
        <v>5</v>
      </c>
      <c r="I503" s="98"/>
      <c r="J503" s="99"/>
      <c r="K503" s="49"/>
      <c r="L503" s="100" t="s">
        <v>4</v>
      </c>
      <c r="M503" s="98"/>
      <c r="N503" s="98"/>
      <c r="O503" s="98"/>
      <c r="P503" s="98"/>
      <c r="Q503" s="98" t="s">
        <v>5</v>
      </c>
      <c r="R503" s="98"/>
      <c r="S503" s="99"/>
      <c r="T503" s="49"/>
      <c r="U503" s="100" t="s">
        <v>4</v>
      </c>
      <c r="V503" s="98"/>
      <c r="W503" s="98"/>
      <c r="X503" s="98"/>
      <c r="Y503" s="98"/>
      <c r="Z503" s="98" t="s">
        <v>5</v>
      </c>
      <c r="AA503" s="98"/>
      <c r="AB503" s="99"/>
      <c r="AC503" s="49"/>
      <c r="AD503" s="100" t="s">
        <v>4</v>
      </c>
      <c r="AE503" s="98"/>
      <c r="AF503" s="98"/>
      <c r="AG503" s="98"/>
      <c r="AH503" s="98"/>
      <c r="AI503" s="98"/>
      <c r="AJ503" s="98"/>
      <c r="AK503" s="98"/>
      <c r="AL503" s="98" t="s">
        <v>5</v>
      </c>
      <c r="AM503" s="98"/>
      <c r="AN503" s="99"/>
      <c r="AO503" s="48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</row>
    <row r="504" spans="1:215" ht="18" x14ac:dyDescent="0.2">
      <c r="A504" s="12"/>
      <c r="B504" s="46"/>
      <c r="C504" s="94" t="str">
        <f>C478</f>
        <v>قرآن مجید</v>
      </c>
      <c r="D504" s="95"/>
      <c r="E504" s="95"/>
      <c r="F504" s="95"/>
      <c r="G504" s="95"/>
      <c r="H504" s="90">
        <f>'لیست دانش آموز'!E24</f>
        <v>16</v>
      </c>
      <c r="I504" s="90"/>
      <c r="J504" s="91"/>
      <c r="K504" s="51"/>
      <c r="L504" s="94" t="str">
        <f>L478</f>
        <v>علوم تجربی</v>
      </c>
      <c r="M504" s="95"/>
      <c r="N504" s="95"/>
      <c r="O504" s="95"/>
      <c r="P504" s="95"/>
      <c r="Q504" s="90">
        <f>'لیست دانش آموز'!I24</f>
        <v>14</v>
      </c>
      <c r="R504" s="90"/>
      <c r="S504" s="91"/>
      <c r="T504" s="52"/>
      <c r="U504" s="94" t="str">
        <f>U478</f>
        <v>تفکر و سبک زندگی</v>
      </c>
      <c r="V504" s="95"/>
      <c r="W504" s="95"/>
      <c r="X504" s="95"/>
      <c r="Y504" s="95"/>
      <c r="Z504" s="90">
        <f>'لیست دانش آموز'!O24</f>
        <v>16</v>
      </c>
      <c r="AA504" s="90"/>
      <c r="AB504" s="91"/>
      <c r="AC504" s="51"/>
      <c r="AD504" s="94" t="str">
        <f>AD478</f>
        <v>انظباط</v>
      </c>
      <c r="AE504" s="95"/>
      <c r="AF504" s="95"/>
      <c r="AG504" s="95"/>
      <c r="AH504" s="95"/>
      <c r="AI504" s="95"/>
      <c r="AJ504" s="95"/>
      <c r="AK504" s="95"/>
      <c r="AL504" s="90">
        <f>'لیست دانش آموز'!S24</f>
        <v>19</v>
      </c>
      <c r="AM504" s="90"/>
      <c r="AN504" s="91"/>
      <c r="AO504" s="48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</row>
    <row r="505" spans="1:215" ht="18.75" thickBot="1" x14ac:dyDescent="0.25">
      <c r="A505" s="12"/>
      <c r="B505" s="46"/>
      <c r="C505" s="120" t="str">
        <f>C479</f>
        <v>پیام های آسمانی</v>
      </c>
      <c r="D505" s="121"/>
      <c r="E505" s="121"/>
      <c r="F505" s="121"/>
      <c r="G505" s="121"/>
      <c r="H505" s="92">
        <f>'لیست دانش آموز'!F24</f>
        <v>17</v>
      </c>
      <c r="I505" s="92"/>
      <c r="J505" s="93"/>
      <c r="K505" s="51"/>
      <c r="L505" s="120" t="str">
        <f>L479</f>
        <v>ریاضی</v>
      </c>
      <c r="M505" s="121"/>
      <c r="N505" s="121"/>
      <c r="O505" s="121"/>
      <c r="P505" s="121"/>
      <c r="Q505" s="92">
        <f>'لیست دانش آموز'!J24</f>
        <v>7</v>
      </c>
      <c r="R505" s="92"/>
      <c r="S505" s="93"/>
      <c r="T505" s="52"/>
      <c r="U505" s="120" t="str">
        <f>U479</f>
        <v>قرائت فارسی</v>
      </c>
      <c r="V505" s="121"/>
      <c r="W505" s="121"/>
      <c r="X505" s="121"/>
      <c r="Y505" s="121"/>
      <c r="Z505" s="92">
        <f>'لیست دانش آموز'!P24</f>
        <v>16</v>
      </c>
      <c r="AA505" s="92"/>
      <c r="AB505" s="93"/>
      <c r="AC505" s="51"/>
      <c r="AD505" s="88">
        <f>AD479</f>
        <v>0</v>
      </c>
      <c r="AE505" s="89"/>
      <c r="AF505" s="89"/>
      <c r="AG505" s="89"/>
      <c r="AH505" s="89"/>
      <c r="AI505" s="89"/>
      <c r="AJ505" s="89"/>
      <c r="AK505" s="89"/>
      <c r="AL505" s="86">
        <f>'لیست دانش آموز'!T24</f>
        <v>0</v>
      </c>
      <c r="AM505" s="86"/>
      <c r="AN505" s="87"/>
      <c r="AO505" s="48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  <c r="GE505" s="12"/>
      <c r="GF505" s="12"/>
      <c r="GG505" s="12"/>
      <c r="GH505" s="12"/>
      <c r="GI505" s="12"/>
      <c r="GJ505" s="12"/>
      <c r="GK505" s="12"/>
      <c r="GL505" s="12"/>
      <c r="GM505" s="12"/>
      <c r="GN505" s="12"/>
      <c r="GO505" s="12"/>
      <c r="GP505" s="12"/>
      <c r="GQ505" s="12"/>
      <c r="GR505" s="12"/>
      <c r="GS505" s="12"/>
      <c r="GT505" s="12"/>
      <c r="GU505" s="12"/>
      <c r="GV505" s="12"/>
      <c r="GW505" s="12"/>
      <c r="GX505" s="12"/>
      <c r="GY505" s="12"/>
      <c r="GZ505" s="12"/>
      <c r="HA505" s="12"/>
      <c r="HB505" s="12"/>
      <c r="HC505" s="12"/>
      <c r="HD505" s="12"/>
      <c r="HE505" s="12"/>
      <c r="HF505" s="12"/>
      <c r="HG505" s="12"/>
    </row>
    <row r="506" spans="1:215" ht="18.75" thickBot="1" x14ac:dyDescent="0.25">
      <c r="A506" s="12"/>
      <c r="B506" s="46"/>
      <c r="C506" s="94" t="str">
        <f>C480</f>
        <v>عربی</v>
      </c>
      <c r="D506" s="95"/>
      <c r="E506" s="95"/>
      <c r="F506" s="95"/>
      <c r="G506" s="95"/>
      <c r="H506" s="90">
        <f>'لیست دانش آموز'!G24</f>
        <v>10</v>
      </c>
      <c r="I506" s="90"/>
      <c r="J506" s="91"/>
      <c r="K506" s="51"/>
      <c r="L506" s="94" t="str">
        <f>L480</f>
        <v>علوم اجتماعی</v>
      </c>
      <c r="M506" s="95"/>
      <c r="N506" s="95"/>
      <c r="O506" s="95"/>
      <c r="P506" s="95"/>
      <c r="Q506" s="90">
        <f>'لیست دانش آموز'!L24</f>
        <v>17</v>
      </c>
      <c r="R506" s="90"/>
      <c r="S506" s="91"/>
      <c r="T506" s="49"/>
      <c r="U506" s="94" t="str">
        <f>U480</f>
        <v>املا ء  فارسی</v>
      </c>
      <c r="V506" s="95"/>
      <c r="W506" s="95"/>
      <c r="X506" s="95"/>
      <c r="Y506" s="95"/>
      <c r="Z506" s="90">
        <f>'لیست دانش آموز'!Q24</f>
        <v>19</v>
      </c>
      <c r="AA506" s="90"/>
      <c r="AB506" s="91"/>
      <c r="AC506" s="51"/>
      <c r="AD506" s="111" t="s">
        <v>19</v>
      </c>
      <c r="AE506" s="112"/>
      <c r="AF506" s="112"/>
      <c r="AG506" s="112"/>
      <c r="AH506" s="112"/>
      <c r="AI506" s="112">
        <f>'لیست دانش آموز'!X24</f>
        <v>15</v>
      </c>
      <c r="AJ506" s="113"/>
      <c r="AK506" s="119" t="s">
        <v>11</v>
      </c>
      <c r="AL506" s="119"/>
      <c r="AM506" s="96">
        <f>'لیست دانش آموز'!W24</f>
        <v>15.800010533340355</v>
      </c>
      <c r="AN506" s="97"/>
      <c r="AO506" s="48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  <c r="GE506" s="12"/>
      <c r="GF506" s="12"/>
      <c r="GG506" s="12"/>
      <c r="GH506" s="12"/>
      <c r="GI506" s="12"/>
      <c r="GJ506" s="12"/>
      <c r="GK506" s="12"/>
      <c r="GL506" s="12"/>
      <c r="GM506" s="12"/>
      <c r="GN506" s="12"/>
      <c r="GO506" s="12"/>
      <c r="GP506" s="12"/>
      <c r="GQ506" s="12"/>
      <c r="GR506" s="12"/>
      <c r="GS506" s="12"/>
      <c r="GT506" s="12"/>
      <c r="GU506" s="12"/>
      <c r="GV506" s="12"/>
      <c r="GW506" s="12"/>
      <c r="GX506" s="12"/>
      <c r="GY506" s="12"/>
      <c r="GZ506" s="12"/>
      <c r="HA506" s="12"/>
      <c r="HB506" s="12"/>
      <c r="HC506" s="12"/>
      <c r="HD506" s="12"/>
      <c r="HE506" s="12"/>
      <c r="HF506" s="12"/>
      <c r="HG506" s="12"/>
    </row>
    <row r="507" spans="1:215" ht="18.75" thickBot="1" x14ac:dyDescent="0.25">
      <c r="A507" s="12"/>
      <c r="B507" s="46"/>
      <c r="C507" s="88" t="str">
        <f>C481</f>
        <v>زبان خارجه</v>
      </c>
      <c r="D507" s="89"/>
      <c r="E507" s="89"/>
      <c r="F507" s="89"/>
      <c r="G507" s="89"/>
      <c r="H507" s="86">
        <f>'لیست دانش آموز'!H24</f>
        <v>10</v>
      </c>
      <c r="I507" s="86"/>
      <c r="J507" s="87"/>
      <c r="K507" s="51"/>
      <c r="L507" s="88" t="str">
        <f>L481</f>
        <v>فرهنگ هنر</v>
      </c>
      <c r="M507" s="89"/>
      <c r="N507" s="89"/>
      <c r="O507" s="89"/>
      <c r="P507" s="89"/>
      <c r="Q507" s="86">
        <f>'لیست دانش آموز'!M24</f>
        <v>18</v>
      </c>
      <c r="R507" s="86"/>
      <c r="S507" s="87"/>
      <c r="T507" s="52"/>
      <c r="U507" s="88" t="str">
        <f>U481</f>
        <v>انشا ء  فارسی</v>
      </c>
      <c r="V507" s="89"/>
      <c r="W507" s="89"/>
      <c r="X507" s="89"/>
      <c r="Y507" s="89"/>
      <c r="Z507" s="86">
        <f>'لیست دانش آموز'!R24</f>
        <v>18</v>
      </c>
      <c r="AA507" s="86"/>
      <c r="AB507" s="87"/>
      <c r="AC507" s="51"/>
      <c r="AD507" s="114" t="s">
        <v>21</v>
      </c>
      <c r="AE507" s="115"/>
      <c r="AF507" s="115"/>
      <c r="AG507" s="115"/>
      <c r="AH507" s="115"/>
      <c r="AI507" s="115"/>
      <c r="AJ507" s="115"/>
      <c r="AK507" s="115"/>
      <c r="AL507" s="116">
        <f>'لیست دانش آموز'!W25</f>
        <v>16.203333333333333</v>
      </c>
      <c r="AM507" s="117"/>
      <c r="AN507" s="118"/>
      <c r="AO507" s="48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  <c r="GE507" s="12"/>
      <c r="GF507" s="12"/>
      <c r="GG507" s="12"/>
      <c r="GH507" s="12"/>
      <c r="GI507" s="12"/>
      <c r="GJ507" s="12"/>
      <c r="GK507" s="12"/>
      <c r="GL507" s="12"/>
      <c r="GM507" s="12"/>
      <c r="GN507" s="12"/>
      <c r="GO507" s="12"/>
      <c r="GP507" s="12"/>
      <c r="GQ507" s="12"/>
      <c r="GR507" s="12"/>
      <c r="GS507" s="12"/>
      <c r="GT507" s="12"/>
      <c r="GU507" s="12"/>
      <c r="GV507" s="12"/>
      <c r="GW507" s="12"/>
      <c r="GX507" s="12"/>
      <c r="GY507" s="12"/>
      <c r="GZ507" s="12"/>
      <c r="HA507" s="12"/>
      <c r="HB507" s="12"/>
      <c r="HC507" s="12"/>
      <c r="HD507" s="12"/>
      <c r="HE507" s="12"/>
      <c r="HF507" s="12"/>
      <c r="HG507" s="12"/>
    </row>
    <row r="508" spans="1:215" ht="8.25" customHeight="1" x14ac:dyDescent="0.2">
      <c r="A508" s="12"/>
      <c r="B508" s="46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8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  <c r="GE508" s="12"/>
      <c r="GF508" s="12"/>
      <c r="GG508" s="12"/>
      <c r="GH508" s="12"/>
      <c r="GI508" s="12"/>
      <c r="GJ508" s="12"/>
      <c r="GK508" s="12"/>
      <c r="GL508" s="12"/>
      <c r="GM508" s="12"/>
      <c r="GN508" s="12"/>
      <c r="GO508" s="12"/>
      <c r="GP508" s="12"/>
      <c r="GQ508" s="12"/>
      <c r="GR508" s="12"/>
      <c r="GS508" s="12"/>
      <c r="GT508" s="12"/>
      <c r="GU508" s="12"/>
      <c r="GV508" s="12"/>
      <c r="GW508" s="12"/>
      <c r="GX508" s="12"/>
      <c r="GY508" s="12"/>
      <c r="GZ508" s="12"/>
      <c r="HA508" s="12"/>
      <c r="HB508" s="12"/>
      <c r="HC508" s="12"/>
      <c r="HD508" s="12"/>
      <c r="HE508" s="12"/>
      <c r="HF508" s="12"/>
      <c r="HG508" s="12"/>
    </row>
    <row r="509" spans="1:215" ht="14.25" x14ac:dyDescent="0.2">
      <c r="A509" s="12"/>
      <c r="B509" s="46"/>
      <c r="C509" s="85"/>
      <c r="D509" s="85"/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85"/>
      <c r="Z509" s="85"/>
      <c r="AA509" s="85"/>
      <c r="AB509" s="85"/>
      <c r="AC509" s="85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  <c r="AN509" s="85"/>
      <c r="AO509" s="48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  <c r="GE509" s="12"/>
      <c r="GF509" s="12"/>
      <c r="GG509" s="12"/>
      <c r="GH509" s="12"/>
      <c r="GI509" s="12"/>
      <c r="GJ509" s="12"/>
      <c r="GK509" s="12"/>
      <c r="GL509" s="12"/>
      <c r="GM509" s="12"/>
      <c r="GN509" s="12"/>
      <c r="GO509" s="12"/>
      <c r="GP509" s="12"/>
      <c r="GQ509" s="12"/>
      <c r="GR509" s="12"/>
      <c r="GS509" s="12"/>
      <c r="GT509" s="12"/>
      <c r="GU509" s="12"/>
      <c r="GV509" s="12"/>
      <c r="GW509" s="12"/>
      <c r="GX509" s="12"/>
      <c r="GY509" s="12"/>
      <c r="GZ509" s="12"/>
      <c r="HA509" s="12"/>
      <c r="HB509" s="12"/>
      <c r="HC509" s="12"/>
      <c r="HD509" s="12"/>
      <c r="HE509" s="12"/>
      <c r="HF509" s="12"/>
      <c r="HG509" s="12"/>
    </row>
    <row r="510" spans="1:215" ht="14.25" x14ac:dyDescent="0.2">
      <c r="A510" s="12"/>
      <c r="B510" s="46"/>
      <c r="C510" s="85"/>
      <c r="D510" s="85"/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85"/>
      <c r="Z510" s="85"/>
      <c r="AA510" s="85"/>
      <c r="AB510" s="85"/>
      <c r="AC510" s="85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  <c r="AN510" s="85"/>
      <c r="AO510" s="48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  <c r="GE510" s="12"/>
      <c r="GF510" s="12"/>
      <c r="GG510" s="12"/>
      <c r="GH510" s="12"/>
      <c r="GI510" s="12"/>
      <c r="GJ510" s="12"/>
      <c r="GK510" s="12"/>
      <c r="GL510" s="12"/>
      <c r="GM510" s="12"/>
      <c r="GN510" s="12"/>
      <c r="GO510" s="12"/>
      <c r="GP510" s="12"/>
      <c r="GQ510" s="12"/>
      <c r="GR510" s="12"/>
      <c r="GS510" s="12"/>
      <c r="GT510" s="12"/>
      <c r="GU510" s="12"/>
      <c r="GV510" s="12"/>
      <c r="GW510" s="12"/>
      <c r="GX510" s="12"/>
      <c r="GY510" s="12"/>
      <c r="GZ510" s="12"/>
      <c r="HA510" s="12"/>
      <c r="HB510" s="12"/>
      <c r="HC510" s="12"/>
      <c r="HD510" s="12"/>
      <c r="HE510" s="12"/>
      <c r="HF510" s="12"/>
      <c r="HG510" s="12"/>
    </row>
    <row r="511" spans="1:215" ht="14.25" x14ac:dyDescent="0.2">
      <c r="A511" s="12"/>
      <c r="B511" s="46"/>
      <c r="C511" s="85"/>
      <c r="D511" s="85"/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85"/>
      <c r="Z511" s="85"/>
      <c r="AA511" s="85"/>
      <c r="AB511" s="85"/>
      <c r="AC511" s="85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  <c r="AN511" s="85"/>
      <c r="AO511" s="48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  <c r="GE511" s="12"/>
      <c r="GF511" s="12"/>
      <c r="GG511" s="12"/>
      <c r="GH511" s="12"/>
      <c r="GI511" s="12"/>
      <c r="GJ511" s="12"/>
      <c r="GK511" s="12"/>
      <c r="GL511" s="12"/>
      <c r="GM511" s="12"/>
      <c r="GN511" s="12"/>
      <c r="GO511" s="12"/>
      <c r="GP511" s="12"/>
      <c r="GQ511" s="12"/>
      <c r="GR511" s="12"/>
      <c r="GS511" s="12"/>
      <c r="GT511" s="12"/>
      <c r="GU511" s="12"/>
      <c r="GV511" s="12"/>
      <c r="GW511" s="12"/>
      <c r="GX511" s="12"/>
      <c r="GY511" s="12"/>
      <c r="GZ511" s="12"/>
      <c r="HA511" s="12"/>
      <c r="HB511" s="12"/>
      <c r="HC511" s="12"/>
      <c r="HD511" s="12"/>
      <c r="HE511" s="12"/>
      <c r="HF511" s="12"/>
      <c r="HG511" s="12"/>
    </row>
    <row r="512" spans="1:215" ht="14.25" x14ac:dyDescent="0.2">
      <c r="A512" s="12"/>
      <c r="B512" s="46"/>
      <c r="C512" s="85"/>
      <c r="D512" s="85"/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85"/>
      <c r="Z512" s="85"/>
      <c r="AA512" s="85"/>
      <c r="AB512" s="85"/>
      <c r="AC512" s="85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  <c r="AN512" s="85"/>
      <c r="AO512" s="48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  <c r="GE512" s="12"/>
      <c r="GF512" s="12"/>
      <c r="GG512" s="12"/>
      <c r="GH512" s="12"/>
      <c r="GI512" s="12"/>
      <c r="GJ512" s="12"/>
      <c r="GK512" s="12"/>
      <c r="GL512" s="12"/>
      <c r="GM512" s="12"/>
      <c r="GN512" s="12"/>
      <c r="GO512" s="12"/>
      <c r="GP512" s="12"/>
      <c r="GQ512" s="12"/>
      <c r="GR512" s="12"/>
      <c r="GS512" s="12"/>
      <c r="GT512" s="12"/>
      <c r="GU512" s="12"/>
      <c r="GV512" s="12"/>
      <c r="GW512" s="12"/>
      <c r="GX512" s="12"/>
      <c r="GY512" s="12"/>
      <c r="GZ512" s="12"/>
      <c r="HA512" s="12"/>
      <c r="HB512" s="12"/>
      <c r="HC512" s="12"/>
      <c r="HD512" s="12"/>
      <c r="HE512" s="12"/>
      <c r="HF512" s="12"/>
      <c r="HG512" s="12"/>
    </row>
    <row r="513" spans="1:215" ht="14.25" x14ac:dyDescent="0.2">
      <c r="A513" s="12"/>
      <c r="B513" s="46"/>
      <c r="C513" s="85"/>
      <c r="D513" s="85"/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85"/>
      <c r="Z513" s="85"/>
      <c r="AA513" s="85"/>
      <c r="AB513" s="85"/>
      <c r="AC513" s="85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  <c r="AN513" s="85"/>
      <c r="AO513" s="48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  <c r="GE513" s="12"/>
      <c r="GF513" s="12"/>
      <c r="GG513" s="12"/>
      <c r="GH513" s="12"/>
      <c r="GI513" s="12"/>
      <c r="GJ513" s="12"/>
      <c r="GK513" s="12"/>
      <c r="GL513" s="12"/>
      <c r="GM513" s="12"/>
      <c r="GN513" s="12"/>
      <c r="GO513" s="12"/>
      <c r="GP513" s="12"/>
      <c r="GQ513" s="12"/>
      <c r="GR513" s="12"/>
      <c r="GS513" s="12"/>
      <c r="GT513" s="12"/>
      <c r="GU513" s="12"/>
      <c r="GV513" s="12"/>
      <c r="GW513" s="12"/>
      <c r="GX513" s="12"/>
      <c r="GY513" s="12"/>
      <c r="GZ513" s="12"/>
      <c r="HA513" s="12"/>
      <c r="HB513" s="12"/>
      <c r="HC513" s="12"/>
      <c r="HD513" s="12"/>
      <c r="HE513" s="12"/>
      <c r="HF513" s="12"/>
      <c r="HG513" s="12"/>
    </row>
    <row r="514" spans="1:215" ht="14.25" x14ac:dyDescent="0.2">
      <c r="A514" s="12"/>
      <c r="B514" s="46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  <c r="AN514" s="85"/>
      <c r="AO514" s="48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  <c r="GE514" s="12"/>
      <c r="GF514" s="12"/>
      <c r="GG514" s="12"/>
      <c r="GH514" s="12"/>
      <c r="GI514" s="12"/>
      <c r="GJ514" s="12"/>
      <c r="GK514" s="12"/>
      <c r="GL514" s="12"/>
      <c r="GM514" s="12"/>
      <c r="GN514" s="12"/>
      <c r="GO514" s="12"/>
      <c r="GP514" s="12"/>
      <c r="GQ514" s="12"/>
      <c r="GR514" s="12"/>
      <c r="GS514" s="12"/>
      <c r="GT514" s="12"/>
      <c r="GU514" s="12"/>
      <c r="GV514" s="12"/>
      <c r="GW514" s="12"/>
      <c r="GX514" s="12"/>
      <c r="GY514" s="12"/>
      <c r="GZ514" s="12"/>
      <c r="HA514" s="12"/>
      <c r="HB514" s="12"/>
      <c r="HC514" s="12"/>
      <c r="HD514" s="12"/>
      <c r="HE514" s="12"/>
      <c r="HF514" s="12"/>
      <c r="HG514" s="12"/>
    </row>
    <row r="515" spans="1:215" ht="14.25" x14ac:dyDescent="0.2">
      <c r="A515" s="12"/>
      <c r="B515" s="46"/>
      <c r="C515" s="85"/>
      <c r="D515" s="85"/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85"/>
      <c r="Z515" s="85"/>
      <c r="AA515" s="85"/>
      <c r="AB515" s="85"/>
      <c r="AC515" s="85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  <c r="AN515" s="85"/>
      <c r="AO515" s="48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2"/>
      <c r="GO515" s="12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</row>
    <row r="516" spans="1:215" ht="14.25" x14ac:dyDescent="0.2">
      <c r="A516" s="12"/>
      <c r="B516" s="46"/>
      <c r="C516" s="85"/>
      <c r="D516" s="85"/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85"/>
      <c r="Z516" s="85"/>
      <c r="AA516" s="85"/>
      <c r="AB516" s="85"/>
      <c r="AC516" s="85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  <c r="AN516" s="85"/>
      <c r="AO516" s="48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  <c r="GE516" s="12"/>
      <c r="GF516" s="12"/>
      <c r="GG516" s="12"/>
      <c r="GH516" s="12"/>
      <c r="GI516" s="12"/>
      <c r="GJ516" s="12"/>
      <c r="GK516" s="12"/>
      <c r="GL516" s="12"/>
      <c r="GM516" s="12"/>
      <c r="GN516" s="12"/>
      <c r="GO516" s="12"/>
      <c r="GP516" s="12"/>
      <c r="GQ516" s="12"/>
      <c r="GR516" s="12"/>
      <c r="GS516" s="12"/>
      <c r="GT516" s="12"/>
      <c r="GU516" s="12"/>
      <c r="GV516" s="12"/>
      <c r="GW516" s="12"/>
      <c r="GX516" s="12"/>
      <c r="GY516" s="12"/>
      <c r="GZ516" s="12"/>
      <c r="HA516" s="12"/>
      <c r="HB516" s="12"/>
      <c r="HC516" s="12"/>
      <c r="HD516" s="12"/>
      <c r="HE516" s="12"/>
      <c r="HF516" s="12"/>
      <c r="HG516" s="12"/>
    </row>
    <row r="517" spans="1:215" ht="14.25" x14ac:dyDescent="0.2">
      <c r="A517" s="12"/>
      <c r="B517" s="46"/>
      <c r="C517" s="85"/>
      <c r="D517" s="85"/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85"/>
      <c r="Z517" s="85"/>
      <c r="AA517" s="85"/>
      <c r="AB517" s="85"/>
      <c r="AC517" s="85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  <c r="AN517" s="85"/>
      <c r="AO517" s="48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</row>
    <row r="518" spans="1:215" ht="14.25" x14ac:dyDescent="0.2">
      <c r="A518" s="12"/>
      <c r="B518" s="46"/>
      <c r="C518" s="85"/>
      <c r="D518" s="85"/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85"/>
      <c r="Z518" s="85"/>
      <c r="AA518" s="85"/>
      <c r="AB518" s="85"/>
      <c r="AC518" s="85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  <c r="AN518" s="85"/>
      <c r="AO518" s="48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</row>
    <row r="519" spans="1:215" ht="8.25" customHeight="1" thickBot="1" x14ac:dyDescent="0.25">
      <c r="A519" s="12"/>
      <c r="B519" s="53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5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</row>
    <row r="520" spans="1:215" ht="14.25" x14ac:dyDescent="0.2">
      <c r="A520" s="1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</row>
  </sheetData>
  <sheetProtection formatColumns="0" formatRows="0"/>
  <mergeCells count="1180">
    <mergeCell ref="U506:Y506"/>
    <mergeCell ref="Z506:AB506"/>
    <mergeCell ref="C506:G506"/>
    <mergeCell ref="AD507:AK507"/>
    <mergeCell ref="AL507:AN507"/>
    <mergeCell ref="H506:J506"/>
    <mergeCell ref="Q503:S503"/>
    <mergeCell ref="U503:Y503"/>
    <mergeCell ref="Z503:AB503"/>
    <mergeCell ref="AL505:AN505"/>
    <mergeCell ref="AD504:AK504"/>
    <mergeCell ref="AL504:AN504"/>
    <mergeCell ref="AD503:AK503"/>
    <mergeCell ref="AL503:AN503"/>
    <mergeCell ref="C509:AN518"/>
    <mergeCell ref="AK506:AL506"/>
    <mergeCell ref="AD506:AH506"/>
    <mergeCell ref="AI506:AJ506"/>
    <mergeCell ref="AM506:AN506"/>
    <mergeCell ref="C507:G507"/>
    <mergeCell ref="H507:J507"/>
    <mergeCell ref="L507:P507"/>
    <mergeCell ref="Q507:S507"/>
    <mergeCell ref="U507:Y507"/>
    <mergeCell ref="Z507:AB507"/>
    <mergeCell ref="L506:P506"/>
    <mergeCell ref="Q506:S506"/>
    <mergeCell ref="G499:L499"/>
    <mergeCell ref="U499:AH499"/>
    <mergeCell ref="C501:D501"/>
    <mergeCell ref="E501:G501"/>
    <mergeCell ref="I501:J501"/>
    <mergeCell ref="K501:L501"/>
    <mergeCell ref="N501:AH501"/>
    <mergeCell ref="C499:F499"/>
    <mergeCell ref="C503:G503"/>
    <mergeCell ref="L505:P505"/>
    <mergeCell ref="Q505:S505"/>
    <mergeCell ref="U505:Y505"/>
    <mergeCell ref="Z505:AB505"/>
    <mergeCell ref="B495:AO495"/>
    <mergeCell ref="C497:F497"/>
    <mergeCell ref="G497:L497"/>
    <mergeCell ref="N497:Q497"/>
    <mergeCell ref="R497:W497"/>
    <mergeCell ref="Y497:AB497"/>
    <mergeCell ref="AC497:AH497"/>
    <mergeCell ref="AJ497:AN501"/>
    <mergeCell ref="AD505:AK505"/>
    <mergeCell ref="C504:G504"/>
    <mergeCell ref="H504:J504"/>
    <mergeCell ref="L504:P504"/>
    <mergeCell ref="Q504:S504"/>
    <mergeCell ref="U504:Y504"/>
    <mergeCell ref="Z504:AB504"/>
    <mergeCell ref="C505:G505"/>
    <mergeCell ref="H505:J505"/>
    <mergeCell ref="H503:J503"/>
    <mergeCell ref="L503:P503"/>
    <mergeCell ref="H402:J402"/>
    <mergeCell ref="C423:D423"/>
    <mergeCell ref="E423:G423"/>
    <mergeCell ref="I423:J423"/>
    <mergeCell ref="K423:L423"/>
    <mergeCell ref="AL403:AN403"/>
    <mergeCell ref="L403:P403"/>
    <mergeCell ref="Q403:S403"/>
    <mergeCell ref="U403:Y403"/>
    <mergeCell ref="G421:L421"/>
    <mergeCell ref="U421:AH421"/>
    <mergeCell ref="AM376:AN376"/>
    <mergeCell ref="H374:J374"/>
    <mergeCell ref="E371:G371"/>
    <mergeCell ref="I371:J371"/>
    <mergeCell ref="C369:F369"/>
    <mergeCell ref="C373:G373"/>
    <mergeCell ref="C375:G375"/>
    <mergeCell ref="AD373:AK373"/>
    <mergeCell ref="AL373:AN373"/>
    <mergeCell ref="U401:Y401"/>
    <mergeCell ref="Z270:AB270"/>
    <mergeCell ref="Y289:AB289"/>
    <mergeCell ref="K319:L319"/>
    <mergeCell ref="N315:Q315"/>
    <mergeCell ref="B313:AO313"/>
    <mergeCell ref="AL299:AN299"/>
    <mergeCell ref="AJ315:AN319"/>
    <mergeCell ref="U298:Y298"/>
    <mergeCell ref="C273:G273"/>
    <mergeCell ref="N293:AH293"/>
    <mergeCell ref="H295:J295"/>
    <mergeCell ref="L295:P295"/>
    <mergeCell ref="U271:Y271"/>
    <mergeCell ref="Q321:S321"/>
    <mergeCell ref="N345:AH345"/>
    <mergeCell ref="AD350:AH350"/>
    <mergeCell ref="Q349:S349"/>
    <mergeCell ref="AJ341:AN345"/>
    <mergeCell ref="U347:Y347"/>
    <mergeCell ref="R341:W341"/>
    <mergeCell ref="AL347:AN347"/>
    <mergeCell ref="C350:G350"/>
    <mergeCell ref="AD325:AK325"/>
    <mergeCell ref="AD347:AK347"/>
    <mergeCell ref="H348:J348"/>
    <mergeCell ref="H347:J347"/>
    <mergeCell ref="C349:G349"/>
    <mergeCell ref="H349:J349"/>
    <mergeCell ref="C343:F343"/>
    <mergeCell ref="C341:F341"/>
    <mergeCell ref="AD349:AK349"/>
    <mergeCell ref="Z347:AB347"/>
    <mergeCell ref="C212:F212"/>
    <mergeCell ref="G212:L212"/>
    <mergeCell ref="N212:Q212"/>
    <mergeCell ref="R212:W212"/>
    <mergeCell ref="C221:G221"/>
    <mergeCell ref="H221:J221"/>
    <mergeCell ref="L221:P221"/>
    <mergeCell ref="E319:G319"/>
    <mergeCell ref="I319:J319"/>
    <mergeCell ref="C319:D319"/>
    <mergeCell ref="C293:D293"/>
    <mergeCell ref="E293:G293"/>
    <mergeCell ref="I293:J293"/>
    <mergeCell ref="C267:D267"/>
    <mergeCell ref="E267:G267"/>
    <mergeCell ref="I267:J267"/>
    <mergeCell ref="C216:D216"/>
    <mergeCell ref="C238:F238"/>
    <mergeCell ref="G315:L315"/>
    <mergeCell ref="C299:G299"/>
    <mergeCell ref="G317:L317"/>
    <mergeCell ref="C315:F315"/>
    <mergeCell ref="C301:AN310"/>
    <mergeCell ref="N319:AH319"/>
    <mergeCell ref="AD272:AH272"/>
    <mergeCell ref="Q272:S272"/>
    <mergeCell ref="AJ289:AN293"/>
    <mergeCell ref="Z273:AB273"/>
    <mergeCell ref="R289:W289"/>
    <mergeCell ref="AD296:AK296"/>
    <mergeCell ref="Q295:S295"/>
    <mergeCell ref="C275:AN284"/>
    <mergeCell ref="AL140:AN140"/>
    <mergeCell ref="AC55:AH55"/>
    <mergeCell ref="Q39:S39"/>
    <mergeCell ref="U296:Y296"/>
    <mergeCell ref="AC315:AH315"/>
    <mergeCell ref="AL401:AN401"/>
    <mergeCell ref="U402:Y402"/>
    <mergeCell ref="K242:L242"/>
    <mergeCell ref="U84:AH84"/>
    <mergeCell ref="U89:Y89"/>
    <mergeCell ref="AL39:AN39"/>
    <mergeCell ref="U39:Y39"/>
    <mergeCell ref="AM64:AN64"/>
    <mergeCell ref="AL62:AN62"/>
    <mergeCell ref="AL63:AN63"/>
    <mergeCell ref="AK64:AL64"/>
    <mergeCell ref="AD65:AK65"/>
    <mergeCell ref="AJ55:AN59"/>
    <mergeCell ref="U317:AH317"/>
    <mergeCell ref="R315:W315"/>
    <mergeCell ref="Y315:AB315"/>
    <mergeCell ref="K293:L293"/>
    <mergeCell ref="AL270:AN270"/>
    <mergeCell ref="AC289:AH289"/>
    <mergeCell ref="Q270:S270"/>
    <mergeCell ref="U270:Y270"/>
    <mergeCell ref="AL325:AN325"/>
    <mergeCell ref="Z166:AB166"/>
    <mergeCell ref="AD166:AK166"/>
    <mergeCell ref="AM221:AN221"/>
    <mergeCell ref="B210:AO210"/>
    <mergeCell ref="Q401:S401"/>
    <mergeCell ref="Q454:S454"/>
    <mergeCell ref="C377:G377"/>
    <mergeCell ref="R393:W393"/>
    <mergeCell ref="C7:D7"/>
    <mergeCell ref="E7:G7"/>
    <mergeCell ref="I7:J7"/>
    <mergeCell ref="K7:L7"/>
    <mergeCell ref="U343:AH343"/>
    <mergeCell ref="U369:AH369"/>
    <mergeCell ref="Y367:AB367"/>
    <mergeCell ref="L452:P452"/>
    <mergeCell ref="G447:L447"/>
    <mergeCell ref="L453:P453"/>
    <mergeCell ref="H453:J453"/>
    <mergeCell ref="L454:P454"/>
    <mergeCell ref="C453:G453"/>
    <mergeCell ref="C447:F447"/>
    <mergeCell ref="C454:G454"/>
    <mergeCell ref="H454:J454"/>
    <mergeCell ref="U452:Y452"/>
    <mergeCell ref="U453:Y453"/>
    <mergeCell ref="Z453:AB453"/>
    <mergeCell ref="C224:AN233"/>
    <mergeCell ref="G240:L240"/>
    <mergeCell ref="E242:G242"/>
    <mergeCell ref="L451:P451"/>
    <mergeCell ref="AK454:AL454"/>
    <mergeCell ref="AD453:AK453"/>
    <mergeCell ref="C345:D345"/>
    <mergeCell ref="I345:J345"/>
    <mergeCell ref="L348:P348"/>
    <mergeCell ref="G341:L341"/>
    <mergeCell ref="U447:AH447"/>
    <mergeCell ref="U454:Y454"/>
    <mergeCell ref="Z454:AB454"/>
    <mergeCell ref="Z451:AB451"/>
    <mergeCell ref="E475:G475"/>
    <mergeCell ref="I475:J475"/>
    <mergeCell ref="K475:L475"/>
    <mergeCell ref="C479:G479"/>
    <mergeCell ref="C480:G480"/>
    <mergeCell ref="U455:Y455"/>
    <mergeCell ref="Z455:AB455"/>
    <mergeCell ref="L455:P455"/>
    <mergeCell ref="G471:L471"/>
    <mergeCell ref="N471:Q471"/>
    <mergeCell ref="N475:AH475"/>
    <mergeCell ref="Y471:AB471"/>
    <mergeCell ref="L479:P479"/>
    <mergeCell ref="Q479:S479"/>
    <mergeCell ref="L478:P478"/>
    <mergeCell ref="H455:J455"/>
    <mergeCell ref="AC471:AH471"/>
    <mergeCell ref="C457:AN466"/>
    <mergeCell ref="AL455:AN455"/>
    <mergeCell ref="Q455:S455"/>
    <mergeCell ref="C455:G455"/>
    <mergeCell ref="B469:AO469"/>
    <mergeCell ref="C471:F471"/>
    <mergeCell ref="C473:F473"/>
    <mergeCell ref="G473:L473"/>
    <mergeCell ref="C475:D475"/>
    <mergeCell ref="R471:W471"/>
    <mergeCell ref="U480:Y480"/>
    <mergeCell ref="U479:Y479"/>
    <mergeCell ref="AD454:AH454"/>
    <mergeCell ref="AI454:AJ454"/>
    <mergeCell ref="AJ445:AN449"/>
    <mergeCell ref="AL451:AN451"/>
    <mergeCell ref="Q451:S451"/>
    <mergeCell ref="AM454:AN454"/>
    <mergeCell ref="AL453:AN453"/>
    <mergeCell ref="H480:J480"/>
    <mergeCell ref="L480:P480"/>
    <mergeCell ref="AD455:AK455"/>
    <mergeCell ref="L400:P400"/>
    <mergeCell ref="Q400:S400"/>
    <mergeCell ref="C405:AN414"/>
    <mergeCell ref="C403:G403"/>
    <mergeCell ref="C451:G451"/>
    <mergeCell ref="C452:G452"/>
    <mergeCell ref="H452:J452"/>
    <mergeCell ref="C428:G428"/>
    <mergeCell ref="U428:Y428"/>
    <mergeCell ref="C429:G429"/>
    <mergeCell ref="C449:D449"/>
    <mergeCell ref="E449:G449"/>
    <mergeCell ref="C445:F445"/>
    <mergeCell ref="Z429:AB429"/>
    <mergeCell ref="Q429:S429"/>
    <mergeCell ref="N449:AH449"/>
    <mergeCell ref="H426:J426"/>
    <mergeCell ref="H427:J427"/>
    <mergeCell ref="N445:Q445"/>
    <mergeCell ref="L429:P429"/>
    <mergeCell ref="H429:J429"/>
    <mergeCell ref="K449:L449"/>
    <mergeCell ref="H428:J428"/>
    <mergeCell ref="L428:P428"/>
    <mergeCell ref="Q426:S426"/>
    <mergeCell ref="Q428:S428"/>
    <mergeCell ref="L427:P427"/>
    <mergeCell ref="Q427:S427"/>
    <mergeCell ref="AL452:AN452"/>
    <mergeCell ref="AC393:AH393"/>
    <mergeCell ref="C379:AN388"/>
    <mergeCell ref="U376:Y376"/>
    <mergeCell ref="Z376:AB376"/>
    <mergeCell ref="AJ419:AN423"/>
    <mergeCell ref="AL426:AN426"/>
    <mergeCell ref="R419:W419"/>
    <mergeCell ref="Y419:AB419"/>
    <mergeCell ref="AC419:AH419"/>
    <mergeCell ref="H403:J403"/>
    <mergeCell ref="L402:P402"/>
    <mergeCell ref="N423:AH423"/>
    <mergeCell ref="U425:Y425"/>
    <mergeCell ref="Z425:AB425"/>
    <mergeCell ref="AD425:AK425"/>
    <mergeCell ref="C399:G399"/>
    <mergeCell ref="H399:J399"/>
    <mergeCell ref="C401:G401"/>
    <mergeCell ref="H401:J401"/>
    <mergeCell ref="H400:J400"/>
    <mergeCell ref="AD402:AH402"/>
    <mergeCell ref="Z399:AB399"/>
    <mergeCell ref="AD400:AK400"/>
    <mergeCell ref="AL400:AN400"/>
    <mergeCell ref="U426:Y426"/>
    <mergeCell ref="C426:G426"/>
    <mergeCell ref="C427:G427"/>
    <mergeCell ref="AI350:AJ350"/>
    <mergeCell ref="AK350:AL350"/>
    <mergeCell ref="Q402:S402"/>
    <mergeCell ref="L399:P399"/>
    <mergeCell ref="B391:AO391"/>
    <mergeCell ref="C393:F393"/>
    <mergeCell ref="G393:L393"/>
    <mergeCell ref="N393:Q393"/>
    <mergeCell ref="AJ393:AN397"/>
    <mergeCell ref="U395:AH395"/>
    <mergeCell ref="I397:J397"/>
    <mergeCell ref="C376:G376"/>
    <mergeCell ref="H376:J376"/>
    <mergeCell ref="C397:D397"/>
    <mergeCell ref="E397:G397"/>
    <mergeCell ref="AL399:AN399"/>
    <mergeCell ref="L374:P374"/>
    <mergeCell ref="K371:L371"/>
    <mergeCell ref="AD375:AK375"/>
    <mergeCell ref="Z373:AB373"/>
    <mergeCell ref="AM350:AN350"/>
    <mergeCell ref="Z400:AB400"/>
    <mergeCell ref="C402:G402"/>
    <mergeCell ref="C400:G400"/>
    <mergeCell ref="AD399:AK399"/>
    <mergeCell ref="Q399:S399"/>
    <mergeCell ref="U399:Y399"/>
    <mergeCell ref="Z401:AB401"/>
    <mergeCell ref="L401:P401"/>
    <mergeCell ref="Q348:S348"/>
    <mergeCell ref="U324:Y324"/>
    <mergeCell ref="AD324:AH324"/>
    <mergeCell ref="AI324:AJ324"/>
    <mergeCell ref="AK324:AL324"/>
    <mergeCell ref="U348:Y348"/>
    <mergeCell ref="N371:AH371"/>
    <mergeCell ref="K345:L345"/>
    <mergeCell ref="C347:G347"/>
    <mergeCell ref="L347:P347"/>
    <mergeCell ref="U400:Y400"/>
    <mergeCell ref="AD374:AK374"/>
    <mergeCell ref="H375:J375"/>
    <mergeCell ref="L375:P375"/>
    <mergeCell ref="Q375:S375"/>
    <mergeCell ref="U375:Y375"/>
    <mergeCell ref="H373:J373"/>
    <mergeCell ref="Q376:S376"/>
    <mergeCell ref="L373:P373"/>
    <mergeCell ref="Q373:S373"/>
    <mergeCell ref="L349:P349"/>
    <mergeCell ref="AI376:AJ376"/>
    <mergeCell ref="AK376:AL376"/>
    <mergeCell ref="AL351:AN351"/>
    <mergeCell ref="AD348:AK348"/>
    <mergeCell ref="C348:G348"/>
    <mergeCell ref="U349:Y349"/>
    <mergeCell ref="Z349:AB349"/>
    <mergeCell ref="AL375:AN375"/>
    <mergeCell ref="C367:F367"/>
    <mergeCell ref="G367:L367"/>
    <mergeCell ref="N367:Q367"/>
    <mergeCell ref="AC367:AH367"/>
    <mergeCell ref="C374:G374"/>
    <mergeCell ref="Q374:S374"/>
    <mergeCell ref="Z374:AB374"/>
    <mergeCell ref="R367:W367"/>
    <mergeCell ref="C371:D371"/>
    <mergeCell ref="Z351:AB351"/>
    <mergeCell ref="C351:G351"/>
    <mergeCell ref="H351:J351"/>
    <mergeCell ref="Z350:AB350"/>
    <mergeCell ref="U351:Y351"/>
    <mergeCell ref="U350:Y350"/>
    <mergeCell ref="L351:P351"/>
    <mergeCell ref="Q351:S351"/>
    <mergeCell ref="Q350:S350"/>
    <mergeCell ref="AL374:AN374"/>
    <mergeCell ref="H350:J350"/>
    <mergeCell ref="L350:P350"/>
    <mergeCell ref="AJ367:AN371"/>
    <mergeCell ref="C321:G321"/>
    <mergeCell ref="U321:Y321"/>
    <mergeCell ref="Z298:AB298"/>
    <mergeCell ref="Z299:AB299"/>
    <mergeCell ref="AL349:AN349"/>
    <mergeCell ref="AD351:AK351"/>
    <mergeCell ref="U373:Y373"/>
    <mergeCell ref="U374:Y374"/>
    <mergeCell ref="Z375:AB375"/>
    <mergeCell ref="Y341:AB341"/>
    <mergeCell ref="G343:L343"/>
    <mergeCell ref="E345:G345"/>
    <mergeCell ref="N341:Q341"/>
    <mergeCell ref="C325:G325"/>
    <mergeCell ref="C324:G324"/>
    <mergeCell ref="U325:Y325"/>
    <mergeCell ref="H324:J324"/>
    <mergeCell ref="L324:P324"/>
    <mergeCell ref="Q324:S324"/>
    <mergeCell ref="L325:P325"/>
    <mergeCell ref="Q325:S325"/>
    <mergeCell ref="Z325:AB325"/>
    <mergeCell ref="B339:AO339"/>
    <mergeCell ref="G369:L369"/>
    <mergeCell ref="B365:AO365"/>
    <mergeCell ref="AL348:AN348"/>
    <mergeCell ref="C353:AN362"/>
    <mergeCell ref="Z348:AB348"/>
    <mergeCell ref="H325:J325"/>
    <mergeCell ref="AM324:AN324"/>
    <mergeCell ref="AC341:AH341"/>
    <mergeCell ref="Q347:S347"/>
    <mergeCell ref="Z296:AB296"/>
    <mergeCell ref="B287:AO287"/>
    <mergeCell ref="AL297:AN297"/>
    <mergeCell ref="AD298:AH298"/>
    <mergeCell ref="AI298:AJ298"/>
    <mergeCell ref="AD297:AK297"/>
    <mergeCell ref="AM298:AN298"/>
    <mergeCell ref="AK298:AL298"/>
    <mergeCell ref="Q298:S298"/>
    <mergeCell ref="C291:F291"/>
    <mergeCell ref="C289:F289"/>
    <mergeCell ref="G289:L289"/>
    <mergeCell ref="G291:L291"/>
    <mergeCell ref="N289:Q289"/>
    <mergeCell ref="L296:P296"/>
    <mergeCell ref="C295:G295"/>
    <mergeCell ref="C296:G296"/>
    <mergeCell ref="H296:J296"/>
    <mergeCell ref="H297:J297"/>
    <mergeCell ref="L297:P297"/>
    <mergeCell ref="Q297:S297"/>
    <mergeCell ref="U297:Y297"/>
    <mergeCell ref="Z297:AB297"/>
    <mergeCell ref="C297:G297"/>
    <mergeCell ref="AL296:AN296"/>
    <mergeCell ref="AD295:AK295"/>
    <mergeCell ref="AL295:AN295"/>
    <mergeCell ref="U291:AH291"/>
    <mergeCell ref="Q296:S296"/>
    <mergeCell ref="U295:Y295"/>
    <mergeCell ref="Z295:AB295"/>
    <mergeCell ref="B261:AO261"/>
    <mergeCell ref="C263:F263"/>
    <mergeCell ref="G263:L263"/>
    <mergeCell ref="N263:Q263"/>
    <mergeCell ref="R263:W263"/>
    <mergeCell ref="AJ263:AN267"/>
    <mergeCell ref="G265:L265"/>
    <mergeCell ref="AC263:AH263"/>
    <mergeCell ref="K267:L267"/>
    <mergeCell ref="C270:G270"/>
    <mergeCell ref="H270:J270"/>
    <mergeCell ref="L270:P270"/>
    <mergeCell ref="C269:G269"/>
    <mergeCell ref="H269:J269"/>
    <mergeCell ref="L269:P269"/>
    <mergeCell ref="U269:Y269"/>
    <mergeCell ref="H273:J273"/>
    <mergeCell ref="L273:P273"/>
    <mergeCell ref="Q273:S273"/>
    <mergeCell ref="U273:Y273"/>
    <mergeCell ref="AD271:AK271"/>
    <mergeCell ref="Q269:S269"/>
    <mergeCell ref="Q271:S271"/>
    <mergeCell ref="U272:Y272"/>
    <mergeCell ref="Z272:AB272"/>
    <mergeCell ref="AI272:AJ272"/>
    <mergeCell ref="C272:G272"/>
    <mergeCell ref="AM272:AN272"/>
    <mergeCell ref="AK272:AL272"/>
    <mergeCell ref="AD273:AK273"/>
    <mergeCell ref="AL273:AN273"/>
    <mergeCell ref="AD270:AK270"/>
    <mergeCell ref="G214:L214"/>
    <mergeCell ref="N216:AH216"/>
    <mergeCell ref="U240:AH240"/>
    <mergeCell ref="Y238:AB238"/>
    <mergeCell ref="H245:J245"/>
    <mergeCell ref="G238:L238"/>
    <mergeCell ref="N238:Q238"/>
    <mergeCell ref="R238:W238"/>
    <mergeCell ref="AL248:AN248"/>
    <mergeCell ref="U247:Y247"/>
    <mergeCell ref="Z247:AB247"/>
    <mergeCell ref="C247:G247"/>
    <mergeCell ref="H247:J247"/>
    <mergeCell ref="C265:F265"/>
    <mergeCell ref="L247:P247"/>
    <mergeCell ref="AL244:AN244"/>
    <mergeCell ref="C246:G246"/>
    <mergeCell ref="AD247:AH247"/>
    <mergeCell ref="AI247:AJ247"/>
    <mergeCell ref="AK247:AL247"/>
    <mergeCell ref="AM247:AN247"/>
    <mergeCell ref="AL245:AN245"/>
    <mergeCell ref="C244:G244"/>
    <mergeCell ref="AD244:AK244"/>
    <mergeCell ref="AD248:AK248"/>
    <mergeCell ref="C250:AN258"/>
    <mergeCell ref="Q247:S247"/>
    <mergeCell ref="L248:P248"/>
    <mergeCell ref="Q248:S248"/>
    <mergeCell ref="AL246:AN246"/>
    <mergeCell ref="H246:J246"/>
    <mergeCell ref="I242:J242"/>
    <mergeCell ref="AC212:AH212"/>
    <mergeCell ref="AJ212:AN216"/>
    <mergeCell ref="U214:AH214"/>
    <mergeCell ref="U195:Y195"/>
    <mergeCell ref="Z195:AB195"/>
    <mergeCell ref="AD195:AH195"/>
    <mergeCell ref="AI195:AJ195"/>
    <mergeCell ref="Y212:AB212"/>
    <mergeCell ref="K216:L216"/>
    <mergeCell ref="C222:G222"/>
    <mergeCell ref="Z222:AB222"/>
    <mergeCell ref="AD222:AK222"/>
    <mergeCell ref="Z244:AB244"/>
    <mergeCell ref="Q222:S222"/>
    <mergeCell ref="U245:Y245"/>
    <mergeCell ref="Z245:AB245"/>
    <mergeCell ref="AD245:AK245"/>
    <mergeCell ref="H222:J222"/>
    <mergeCell ref="L222:P222"/>
    <mergeCell ref="U222:Y222"/>
    <mergeCell ref="AC238:AH238"/>
    <mergeCell ref="N242:AH242"/>
    <mergeCell ref="Q244:S244"/>
    <mergeCell ref="U244:Y244"/>
    <mergeCell ref="C214:F214"/>
    <mergeCell ref="C218:G218"/>
    <mergeCell ref="C219:G219"/>
    <mergeCell ref="H219:J219"/>
    <mergeCell ref="E216:G216"/>
    <mergeCell ref="I216:J216"/>
    <mergeCell ref="H218:J218"/>
    <mergeCell ref="C220:G220"/>
    <mergeCell ref="AL193:AN193"/>
    <mergeCell ref="U194:Y194"/>
    <mergeCell ref="Z194:AB194"/>
    <mergeCell ref="AD194:AK194"/>
    <mergeCell ref="AL194:AN194"/>
    <mergeCell ref="C192:G192"/>
    <mergeCell ref="H192:J192"/>
    <mergeCell ref="L192:P192"/>
    <mergeCell ref="Q192:S192"/>
    <mergeCell ref="C193:G193"/>
    <mergeCell ref="AL196:AN196"/>
    <mergeCell ref="AD196:AK196"/>
    <mergeCell ref="U196:Y196"/>
    <mergeCell ref="Z196:AB196"/>
    <mergeCell ref="H196:J196"/>
    <mergeCell ref="L196:P196"/>
    <mergeCell ref="Q196:S196"/>
    <mergeCell ref="AK195:AL195"/>
    <mergeCell ref="AM195:AN195"/>
    <mergeCell ref="R186:W186"/>
    <mergeCell ref="C170:G170"/>
    <mergeCell ref="U170:Y170"/>
    <mergeCell ref="H170:J170"/>
    <mergeCell ref="L170:P170"/>
    <mergeCell ref="Q170:S170"/>
    <mergeCell ref="C195:G195"/>
    <mergeCell ref="H195:J195"/>
    <mergeCell ref="L195:P195"/>
    <mergeCell ref="Q195:S195"/>
    <mergeCell ref="U193:Y193"/>
    <mergeCell ref="Z193:AB193"/>
    <mergeCell ref="L193:P193"/>
    <mergeCell ref="Q193:S193"/>
    <mergeCell ref="H193:J193"/>
    <mergeCell ref="C194:G194"/>
    <mergeCell ref="AD193:AK193"/>
    <mergeCell ref="C190:D190"/>
    <mergeCell ref="E190:G190"/>
    <mergeCell ref="C167:G167"/>
    <mergeCell ref="H168:J168"/>
    <mergeCell ref="L168:P168"/>
    <mergeCell ref="Q168:S168"/>
    <mergeCell ref="H167:J167"/>
    <mergeCell ref="L167:P167"/>
    <mergeCell ref="Q167:S167"/>
    <mergeCell ref="C168:G168"/>
    <mergeCell ref="U162:AH162"/>
    <mergeCell ref="C166:G166"/>
    <mergeCell ref="Q166:S166"/>
    <mergeCell ref="U166:Y166"/>
    <mergeCell ref="N164:AH164"/>
    <mergeCell ref="H166:J166"/>
    <mergeCell ref="L166:P166"/>
    <mergeCell ref="C164:D164"/>
    <mergeCell ref="E164:G164"/>
    <mergeCell ref="I164:J164"/>
    <mergeCell ref="B158:AO158"/>
    <mergeCell ref="C160:F160"/>
    <mergeCell ref="G160:L160"/>
    <mergeCell ref="N160:Q160"/>
    <mergeCell ref="AJ160:AN164"/>
    <mergeCell ref="C162:F162"/>
    <mergeCell ref="G162:L162"/>
    <mergeCell ref="C84:F84"/>
    <mergeCell ref="G84:L84"/>
    <mergeCell ref="C61:G61"/>
    <mergeCell ref="AD141:AK141"/>
    <mergeCell ref="C144:G144"/>
    <mergeCell ref="C143:G143"/>
    <mergeCell ref="H143:J143"/>
    <mergeCell ref="L143:P143"/>
    <mergeCell ref="AD143:AH143"/>
    <mergeCell ref="C141:G141"/>
    <mergeCell ref="H140:J140"/>
    <mergeCell ref="K138:L138"/>
    <mergeCell ref="I112:J112"/>
    <mergeCell ref="K112:L112"/>
    <mergeCell ref="L62:P62"/>
    <mergeCell ref="C118:G118"/>
    <mergeCell ref="C90:G90"/>
    <mergeCell ref="C89:G89"/>
    <mergeCell ref="C86:D86"/>
    <mergeCell ref="E86:G86"/>
    <mergeCell ref="U136:AH136"/>
    <mergeCell ref="Q89:S89"/>
    <mergeCell ref="K164:L164"/>
    <mergeCell ref="Q114:S114"/>
    <mergeCell ref="U115:Y115"/>
    <mergeCell ref="B1:AO1"/>
    <mergeCell ref="AJ3:AN7"/>
    <mergeCell ref="C3:F3"/>
    <mergeCell ref="C5:F5"/>
    <mergeCell ref="R3:W3"/>
    <mergeCell ref="AD10:AK10"/>
    <mergeCell ref="Y3:AB3"/>
    <mergeCell ref="N7:AH7"/>
    <mergeCell ref="AC3:AH3"/>
    <mergeCell ref="N3:Q3"/>
    <mergeCell ref="C12:G12"/>
    <mergeCell ref="H10:J10"/>
    <mergeCell ref="Q10:S10"/>
    <mergeCell ref="U12:Y12"/>
    <mergeCell ref="C9:G9"/>
    <mergeCell ref="H11:J11"/>
    <mergeCell ref="C13:G13"/>
    <mergeCell ref="AD13:AK13"/>
    <mergeCell ref="U5:AH5"/>
    <mergeCell ref="G3:L3"/>
    <mergeCell ref="G5:L5"/>
    <mergeCell ref="AD9:AK9"/>
    <mergeCell ref="AD11:AK11"/>
    <mergeCell ref="AK12:AL12"/>
    <mergeCell ref="AL13:AN13"/>
    <mergeCell ref="Z11:AB11"/>
    <mergeCell ref="AL11:AN11"/>
    <mergeCell ref="AD12:AH12"/>
    <mergeCell ref="Z12:AB12"/>
    <mergeCell ref="AM12:AN12"/>
    <mergeCell ref="Q11:S11"/>
    <mergeCell ref="U11:Y11"/>
    <mergeCell ref="E33:G33"/>
    <mergeCell ref="I33:J33"/>
    <mergeCell ref="G31:L31"/>
    <mergeCell ref="C31:F31"/>
    <mergeCell ref="H9:J9"/>
    <mergeCell ref="L9:P9"/>
    <mergeCell ref="Q9:S9"/>
    <mergeCell ref="U10:Y10"/>
    <mergeCell ref="Z10:AB10"/>
    <mergeCell ref="C33:D33"/>
    <mergeCell ref="R29:W29"/>
    <mergeCell ref="U31:AH31"/>
    <mergeCell ref="Y29:AB29"/>
    <mergeCell ref="G29:L29"/>
    <mergeCell ref="B27:AO27"/>
    <mergeCell ref="N29:Q29"/>
    <mergeCell ref="Q12:S12"/>
    <mergeCell ref="H12:J12"/>
    <mergeCell ref="C15:AN24"/>
    <mergeCell ref="C10:G10"/>
    <mergeCell ref="H13:J13"/>
    <mergeCell ref="C29:F29"/>
    <mergeCell ref="C11:G11"/>
    <mergeCell ref="Q13:S13"/>
    <mergeCell ref="K33:L33"/>
    <mergeCell ref="AJ29:AN33"/>
    <mergeCell ref="Z13:AB13"/>
    <mergeCell ref="AL9:AN9"/>
    <mergeCell ref="AL10:AN10"/>
    <mergeCell ref="U9:Y9"/>
    <mergeCell ref="Z9:AB9"/>
    <mergeCell ref="U13:Y13"/>
    <mergeCell ref="R55:W55"/>
    <mergeCell ref="N59:AH59"/>
    <mergeCell ref="Z37:AB37"/>
    <mergeCell ref="AI64:AJ64"/>
    <mergeCell ref="AD61:AK61"/>
    <mergeCell ref="U64:Y64"/>
    <mergeCell ref="U38:Y38"/>
    <mergeCell ref="Y55:AB55"/>
    <mergeCell ref="H64:J64"/>
    <mergeCell ref="L64:P64"/>
    <mergeCell ref="H62:J62"/>
    <mergeCell ref="AD62:AK62"/>
    <mergeCell ref="H63:J63"/>
    <mergeCell ref="U62:Y62"/>
    <mergeCell ref="AD64:AH64"/>
    <mergeCell ref="N55:Q55"/>
    <mergeCell ref="Z38:AB38"/>
    <mergeCell ref="B53:AO53"/>
    <mergeCell ref="L61:P61"/>
    <mergeCell ref="Q61:S61"/>
    <mergeCell ref="Q64:S64"/>
    <mergeCell ref="Q63:S63"/>
    <mergeCell ref="C55:F55"/>
    <mergeCell ref="AD38:AH38"/>
    <mergeCell ref="AI38:AJ38"/>
    <mergeCell ref="AK38:AL38"/>
    <mergeCell ref="C41:AN50"/>
    <mergeCell ref="AD39:AK39"/>
    <mergeCell ref="C63:G63"/>
    <mergeCell ref="C64:G64"/>
    <mergeCell ref="G55:L55"/>
    <mergeCell ref="G57:L57"/>
    <mergeCell ref="C39:G39"/>
    <mergeCell ref="H39:J39"/>
    <mergeCell ref="L39:P39"/>
    <mergeCell ref="Q37:S37"/>
    <mergeCell ref="U63:Y63"/>
    <mergeCell ref="R134:W134"/>
    <mergeCell ref="AC134:AH134"/>
    <mergeCell ref="N138:AH138"/>
    <mergeCell ref="Q91:S91"/>
    <mergeCell ref="AD91:AH91"/>
    <mergeCell ref="L140:P140"/>
    <mergeCell ref="Q140:S140"/>
    <mergeCell ref="B132:AO132"/>
    <mergeCell ref="AM91:AN91"/>
    <mergeCell ref="AC108:AH108"/>
    <mergeCell ref="Y108:AB108"/>
    <mergeCell ref="AI91:AJ91"/>
    <mergeCell ref="U91:Y91"/>
    <mergeCell ref="C117:G117"/>
    <mergeCell ref="Z91:AB91"/>
    <mergeCell ref="H114:J114"/>
    <mergeCell ref="C116:G116"/>
    <mergeCell ref="L117:P117"/>
    <mergeCell ref="C115:G115"/>
    <mergeCell ref="C114:G114"/>
    <mergeCell ref="G134:L134"/>
    <mergeCell ref="N134:Q134"/>
    <mergeCell ref="C140:G140"/>
    <mergeCell ref="Z64:AB64"/>
    <mergeCell ref="AD37:AK37"/>
    <mergeCell ref="C138:D138"/>
    <mergeCell ref="E138:G138"/>
    <mergeCell ref="I59:J59"/>
    <mergeCell ref="K59:L59"/>
    <mergeCell ref="Z63:AB63"/>
    <mergeCell ref="Z61:AB61"/>
    <mergeCell ref="Z62:AB62"/>
    <mergeCell ref="AD63:AK63"/>
    <mergeCell ref="L63:P63"/>
    <mergeCell ref="L65:P65"/>
    <mergeCell ref="Q65:S65"/>
    <mergeCell ref="U65:Y65"/>
    <mergeCell ref="H61:J61"/>
    <mergeCell ref="B80:AO80"/>
    <mergeCell ref="C82:F82"/>
    <mergeCell ref="C62:G62"/>
    <mergeCell ref="C59:D59"/>
    <mergeCell ref="C92:G92"/>
    <mergeCell ref="H92:J92"/>
    <mergeCell ref="U92:Y92"/>
    <mergeCell ref="L92:P92"/>
    <mergeCell ref="Q92:S92"/>
    <mergeCell ref="Z92:AB92"/>
    <mergeCell ref="AL89:AN89"/>
    <mergeCell ref="AL88:AN88"/>
    <mergeCell ref="Z88:AB88"/>
    <mergeCell ref="AI12:AJ12"/>
    <mergeCell ref="L10:P10"/>
    <mergeCell ref="L13:P13"/>
    <mergeCell ref="L12:P12"/>
    <mergeCell ref="AC29:AH29"/>
    <mergeCell ref="N33:AH33"/>
    <mergeCell ref="L11:P11"/>
    <mergeCell ref="Z36:AB36"/>
    <mergeCell ref="Z39:AB39"/>
    <mergeCell ref="AD35:AK35"/>
    <mergeCell ref="AL37:AN37"/>
    <mergeCell ref="L38:P38"/>
    <mergeCell ref="C37:G37"/>
    <mergeCell ref="C36:G36"/>
    <mergeCell ref="C38:G38"/>
    <mergeCell ref="AM38:AN38"/>
    <mergeCell ref="U37:Y37"/>
    <mergeCell ref="H37:J37"/>
    <mergeCell ref="L35:P35"/>
    <mergeCell ref="Q35:S35"/>
    <mergeCell ref="Q38:S38"/>
    <mergeCell ref="H35:J35"/>
    <mergeCell ref="H38:J38"/>
    <mergeCell ref="C35:G35"/>
    <mergeCell ref="L37:P37"/>
    <mergeCell ref="H36:J36"/>
    <mergeCell ref="L36:P36"/>
    <mergeCell ref="Q36:S36"/>
    <mergeCell ref="U36:Y36"/>
    <mergeCell ref="U35:Y35"/>
    <mergeCell ref="Z35:AB35"/>
    <mergeCell ref="AL36:AN36"/>
    <mergeCell ref="AD36:AK36"/>
    <mergeCell ref="AL35:AN35"/>
    <mergeCell ref="G82:L82"/>
    <mergeCell ref="R82:W82"/>
    <mergeCell ref="C88:G88"/>
    <mergeCell ref="Z89:AB89"/>
    <mergeCell ref="N82:Q82"/>
    <mergeCell ref="AL65:AN65"/>
    <mergeCell ref="C67:AN76"/>
    <mergeCell ref="N86:AH86"/>
    <mergeCell ref="H88:J88"/>
    <mergeCell ref="L88:P88"/>
    <mergeCell ref="Q88:S88"/>
    <mergeCell ref="U88:Y88"/>
    <mergeCell ref="I86:J86"/>
    <mergeCell ref="AJ82:AN86"/>
    <mergeCell ref="AD88:AK88"/>
    <mergeCell ref="Z65:AB65"/>
    <mergeCell ref="AC82:AH82"/>
    <mergeCell ref="Y82:AB82"/>
    <mergeCell ref="H89:J89"/>
    <mergeCell ref="K86:L86"/>
    <mergeCell ref="L89:P89"/>
    <mergeCell ref="C65:G65"/>
    <mergeCell ref="H65:J65"/>
    <mergeCell ref="AD89:AK89"/>
    <mergeCell ref="U57:AH57"/>
    <mergeCell ref="Q62:S62"/>
    <mergeCell ref="U61:Y61"/>
    <mergeCell ref="AL61:AN61"/>
    <mergeCell ref="E59:G59"/>
    <mergeCell ref="C57:F57"/>
    <mergeCell ref="AL115:AN115"/>
    <mergeCell ref="AK91:AL91"/>
    <mergeCell ref="B106:AO106"/>
    <mergeCell ref="C108:F108"/>
    <mergeCell ref="G108:L108"/>
    <mergeCell ref="L114:P114"/>
    <mergeCell ref="H115:J115"/>
    <mergeCell ref="Z114:AB114"/>
    <mergeCell ref="AL114:AN114"/>
    <mergeCell ref="R108:W108"/>
    <mergeCell ref="H90:J90"/>
    <mergeCell ref="L90:P90"/>
    <mergeCell ref="U110:AH110"/>
    <mergeCell ref="C110:F110"/>
    <mergeCell ref="C112:D112"/>
    <mergeCell ref="G110:L110"/>
    <mergeCell ref="AD115:AK115"/>
    <mergeCell ref="Z117:AB117"/>
    <mergeCell ref="AM117:AN117"/>
    <mergeCell ref="Z90:AB90"/>
    <mergeCell ref="AD90:AK90"/>
    <mergeCell ref="AD117:AH117"/>
    <mergeCell ref="Q117:S117"/>
    <mergeCell ref="U117:Y117"/>
    <mergeCell ref="AD116:AK116"/>
    <mergeCell ref="AL116:AN116"/>
    <mergeCell ref="Z141:AB141"/>
    <mergeCell ref="AL141:AN141"/>
    <mergeCell ref="AD140:AK140"/>
    <mergeCell ref="AJ134:AN138"/>
    <mergeCell ref="C91:G91"/>
    <mergeCell ref="H91:J91"/>
    <mergeCell ref="L91:P91"/>
    <mergeCell ref="I138:J138"/>
    <mergeCell ref="H116:J116"/>
    <mergeCell ref="L116:P116"/>
    <mergeCell ref="H141:J141"/>
    <mergeCell ref="U114:Y114"/>
    <mergeCell ref="AD114:AK114"/>
    <mergeCell ref="AL90:AN90"/>
    <mergeCell ref="AD92:AK92"/>
    <mergeCell ref="AL92:AN92"/>
    <mergeCell ref="Q90:S90"/>
    <mergeCell ref="U90:Y90"/>
    <mergeCell ref="N112:AH112"/>
    <mergeCell ref="C94:AN103"/>
    <mergeCell ref="AJ108:AN112"/>
    <mergeCell ref="E112:G112"/>
    <mergeCell ref="N108:Q108"/>
    <mergeCell ref="L142:P142"/>
    <mergeCell ref="Q142:S142"/>
    <mergeCell ref="U142:Y142"/>
    <mergeCell ref="L141:P141"/>
    <mergeCell ref="Q141:S141"/>
    <mergeCell ref="U141:Y141"/>
    <mergeCell ref="C146:AN155"/>
    <mergeCell ref="L118:P118"/>
    <mergeCell ref="Q118:S118"/>
    <mergeCell ref="U118:Y118"/>
    <mergeCell ref="Z118:AB118"/>
    <mergeCell ref="Q115:S115"/>
    <mergeCell ref="Z116:AB116"/>
    <mergeCell ref="L115:P115"/>
    <mergeCell ref="H117:J117"/>
    <mergeCell ref="Q116:S116"/>
    <mergeCell ref="U116:Y116"/>
    <mergeCell ref="C136:F136"/>
    <mergeCell ref="G136:L136"/>
    <mergeCell ref="Y134:AB134"/>
    <mergeCell ref="U140:Y140"/>
    <mergeCell ref="Z140:AB140"/>
    <mergeCell ref="AD118:AK118"/>
    <mergeCell ref="Z115:AB115"/>
    <mergeCell ref="H118:J118"/>
    <mergeCell ref="AL118:AN118"/>
    <mergeCell ref="C134:F134"/>
    <mergeCell ref="C120:AN129"/>
    <mergeCell ref="C142:G142"/>
    <mergeCell ref="Q143:S143"/>
    <mergeCell ref="AI117:AJ117"/>
    <mergeCell ref="AK117:AL117"/>
    <mergeCell ref="R160:W160"/>
    <mergeCell ref="Y160:AB160"/>
    <mergeCell ref="AC160:AH160"/>
    <mergeCell ref="Z142:AB142"/>
    <mergeCell ref="AD142:AK142"/>
    <mergeCell ref="AL142:AN142"/>
    <mergeCell ref="H144:J144"/>
    <mergeCell ref="L144:P144"/>
    <mergeCell ref="H142:J142"/>
    <mergeCell ref="Q144:S144"/>
    <mergeCell ref="U144:Y144"/>
    <mergeCell ref="AK169:AL169"/>
    <mergeCell ref="AL167:AN167"/>
    <mergeCell ref="Z167:AB167"/>
    <mergeCell ref="AD169:AH169"/>
    <mergeCell ref="AI169:AJ169"/>
    <mergeCell ref="Z144:AB144"/>
    <mergeCell ref="U168:Y168"/>
    <mergeCell ref="U169:Y169"/>
    <mergeCell ref="AI143:AJ143"/>
    <mergeCell ref="U167:Y167"/>
    <mergeCell ref="AD167:AK167"/>
    <mergeCell ref="AD144:AK144"/>
    <mergeCell ref="U143:Y143"/>
    <mergeCell ref="Z143:AB143"/>
    <mergeCell ref="AK143:AL143"/>
    <mergeCell ref="AL144:AN144"/>
    <mergeCell ref="AM143:AN143"/>
    <mergeCell ref="AL166:AN166"/>
    <mergeCell ref="H169:J169"/>
    <mergeCell ref="AD168:AK168"/>
    <mergeCell ref="AL168:AN168"/>
    <mergeCell ref="AL170:AN170"/>
    <mergeCell ref="Z169:AB169"/>
    <mergeCell ref="Z170:AB170"/>
    <mergeCell ref="AD170:AK170"/>
    <mergeCell ref="AM169:AN169"/>
    <mergeCell ref="Z168:AB168"/>
    <mergeCell ref="AL192:AN192"/>
    <mergeCell ref="C198:AN207"/>
    <mergeCell ref="H194:J194"/>
    <mergeCell ref="L194:P194"/>
    <mergeCell ref="Q194:S194"/>
    <mergeCell ref="C196:G196"/>
    <mergeCell ref="U192:Y192"/>
    <mergeCell ref="Z192:AB192"/>
    <mergeCell ref="AD192:AK192"/>
    <mergeCell ref="U188:AH188"/>
    <mergeCell ref="B184:AO184"/>
    <mergeCell ref="C172:AN181"/>
    <mergeCell ref="AJ186:AN190"/>
    <mergeCell ref="Y186:AB186"/>
    <mergeCell ref="AC186:AH186"/>
    <mergeCell ref="N190:AH190"/>
    <mergeCell ref="G188:L188"/>
    <mergeCell ref="I190:J190"/>
    <mergeCell ref="K190:L190"/>
    <mergeCell ref="C169:G169"/>
    <mergeCell ref="C188:F188"/>
    <mergeCell ref="L169:P169"/>
    <mergeCell ref="Q169:S169"/>
    <mergeCell ref="C186:F186"/>
    <mergeCell ref="G186:L186"/>
    <mergeCell ref="N186:Q186"/>
    <mergeCell ref="AL218:AN218"/>
    <mergeCell ref="AL219:AN219"/>
    <mergeCell ref="L218:P218"/>
    <mergeCell ref="Q218:S218"/>
    <mergeCell ref="U218:Y218"/>
    <mergeCell ref="Z218:AB218"/>
    <mergeCell ref="L219:P219"/>
    <mergeCell ref="Q219:S219"/>
    <mergeCell ref="H220:J220"/>
    <mergeCell ref="L220:P220"/>
    <mergeCell ref="Q220:S220"/>
    <mergeCell ref="U220:Y220"/>
    <mergeCell ref="Z219:AB219"/>
    <mergeCell ref="AD218:AK218"/>
    <mergeCell ref="AD219:AK219"/>
    <mergeCell ref="AK221:AL221"/>
    <mergeCell ref="Z220:AB220"/>
    <mergeCell ref="AD220:AK220"/>
    <mergeCell ref="AL220:AN220"/>
    <mergeCell ref="Z221:AB221"/>
    <mergeCell ref="U219:Y219"/>
    <mergeCell ref="AD221:AH221"/>
    <mergeCell ref="AI221:AJ221"/>
    <mergeCell ref="U221:Y221"/>
    <mergeCell ref="Q221:S221"/>
    <mergeCell ref="AL222:AN222"/>
    <mergeCell ref="H244:J244"/>
    <mergeCell ref="L244:P244"/>
    <mergeCell ref="Q246:S246"/>
    <mergeCell ref="AD269:AK269"/>
    <mergeCell ref="C248:G248"/>
    <mergeCell ref="C245:G245"/>
    <mergeCell ref="H248:J248"/>
    <mergeCell ref="B236:AO236"/>
    <mergeCell ref="U246:Y246"/>
    <mergeCell ref="Z246:AB246"/>
    <mergeCell ref="AD246:AK246"/>
    <mergeCell ref="AJ238:AN242"/>
    <mergeCell ref="Z248:AB248"/>
    <mergeCell ref="U248:Y248"/>
    <mergeCell ref="L272:P272"/>
    <mergeCell ref="C240:F240"/>
    <mergeCell ref="C242:D242"/>
    <mergeCell ref="L245:P245"/>
    <mergeCell ref="Q245:S245"/>
    <mergeCell ref="Z271:AB271"/>
    <mergeCell ref="Y263:AB263"/>
    <mergeCell ref="L246:P246"/>
    <mergeCell ref="C271:G271"/>
    <mergeCell ref="H271:J271"/>
    <mergeCell ref="L271:P271"/>
    <mergeCell ref="H272:J272"/>
    <mergeCell ref="AL269:AN269"/>
    <mergeCell ref="U265:AH265"/>
    <mergeCell ref="N267:AH267"/>
    <mergeCell ref="Z269:AB269"/>
    <mergeCell ref="AL271:AN271"/>
    <mergeCell ref="U322:Y322"/>
    <mergeCell ref="Z322:AB322"/>
    <mergeCell ref="AD323:AK323"/>
    <mergeCell ref="AL323:AN323"/>
    <mergeCell ref="Z324:AB324"/>
    <mergeCell ref="C327:AN336"/>
    <mergeCell ref="C323:G323"/>
    <mergeCell ref="H299:J299"/>
    <mergeCell ref="L299:P299"/>
    <mergeCell ref="C317:F317"/>
    <mergeCell ref="C298:G298"/>
    <mergeCell ref="H298:J298"/>
    <mergeCell ref="L298:P298"/>
    <mergeCell ref="H321:J321"/>
    <mergeCell ref="L321:P321"/>
    <mergeCell ref="AL322:AN322"/>
    <mergeCell ref="AD322:AK322"/>
    <mergeCell ref="AL321:AN321"/>
    <mergeCell ref="AD321:AK321"/>
    <mergeCell ref="AD299:AK299"/>
    <mergeCell ref="Z321:AB321"/>
    <mergeCell ref="H323:J323"/>
    <mergeCell ref="L323:P323"/>
    <mergeCell ref="Q323:S323"/>
    <mergeCell ref="U323:Y323"/>
    <mergeCell ref="Z323:AB323"/>
    <mergeCell ref="C322:G322"/>
    <mergeCell ref="H322:J322"/>
    <mergeCell ref="L322:P322"/>
    <mergeCell ref="Q322:S322"/>
    <mergeCell ref="U299:Y299"/>
    <mergeCell ref="Q299:S299"/>
    <mergeCell ref="AL427:AN427"/>
    <mergeCell ref="Q377:S377"/>
    <mergeCell ref="U377:Y377"/>
    <mergeCell ref="Z377:AB377"/>
    <mergeCell ref="AD377:AK377"/>
    <mergeCell ref="AL377:AN377"/>
    <mergeCell ref="C421:F421"/>
    <mergeCell ref="C425:G425"/>
    <mergeCell ref="H425:J425"/>
    <mergeCell ref="L425:P425"/>
    <mergeCell ref="Q425:S425"/>
    <mergeCell ref="B417:AO417"/>
    <mergeCell ref="C419:F419"/>
    <mergeCell ref="G419:L419"/>
    <mergeCell ref="N419:Q419"/>
    <mergeCell ref="AL425:AN425"/>
    <mergeCell ref="L376:P376"/>
    <mergeCell ref="Y393:AB393"/>
    <mergeCell ref="AD376:AH376"/>
    <mergeCell ref="K397:L397"/>
    <mergeCell ref="G395:L395"/>
    <mergeCell ref="H377:J377"/>
    <mergeCell ref="L377:P377"/>
    <mergeCell ref="N397:AH397"/>
    <mergeCell ref="C395:F395"/>
    <mergeCell ref="Z403:AB403"/>
    <mergeCell ref="AM402:AN402"/>
    <mergeCell ref="Z402:AB402"/>
    <mergeCell ref="AD401:AK401"/>
    <mergeCell ref="AI402:AJ402"/>
    <mergeCell ref="AK402:AL402"/>
    <mergeCell ref="AD403:AK403"/>
    <mergeCell ref="AD481:AK481"/>
    <mergeCell ref="AL481:AN481"/>
    <mergeCell ref="AL479:AN479"/>
    <mergeCell ref="AK480:AL480"/>
    <mergeCell ref="AM428:AN428"/>
    <mergeCell ref="L426:P426"/>
    <mergeCell ref="AD426:AK426"/>
    <mergeCell ref="U427:Y427"/>
    <mergeCell ref="Z426:AB426"/>
    <mergeCell ref="AD428:AH428"/>
    <mergeCell ref="Z427:AB427"/>
    <mergeCell ref="AD427:AK427"/>
    <mergeCell ref="AI428:AJ428"/>
    <mergeCell ref="AD451:AK451"/>
    <mergeCell ref="Z428:AB428"/>
    <mergeCell ref="Y445:AB445"/>
    <mergeCell ref="AC445:AH445"/>
    <mergeCell ref="U429:Y429"/>
    <mergeCell ref="AD429:AK429"/>
    <mergeCell ref="U451:Y451"/>
    <mergeCell ref="R445:W445"/>
    <mergeCell ref="B443:AO443"/>
    <mergeCell ref="AK428:AL428"/>
    <mergeCell ref="AL429:AN429"/>
    <mergeCell ref="G445:L445"/>
    <mergeCell ref="I449:J449"/>
    <mergeCell ref="C431:AN440"/>
    <mergeCell ref="Q453:S453"/>
    <mergeCell ref="H451:J451"/>
    <mergeCell ref="Z452:AB452"/>
    <mergeCell ref="Q452:S452"/>
    <mergeCell ref="AD452:AK452"/>
    <mergeCell ref="C483:AN492"/>
    <mergeCell ref="H481:J481"/>
    <mergeCell ref="L481:P481"/>
    <mergeCell ref="Q481:S481"/>
    <mergeCell ref="U481:Y481"/>
    <mergeCell ref="Z481:AB481"/>
    <mergeCell ref="Z478:AB478"/>
    <mergeCell ref="Z479:AB479"/>
    <mergeCell ref="U478:Y478"/>
    <mergeCell ref="Q478:S478"/>
    <mergeCell ref="Z480:AB480"/>
    <mergeCell ref="Q480:S480"/>
    <mergeCell ref="AM480:AN480"/>
    <mergeCell ref="H477:J477"/>
    <mergeCell ref="L477:P477"/>
    <mergeCell ref="AL477:AN477"/>
    <mergeCell ref="AJ471:AN475"/>
    <mergeCell ref="AD478:AK478"/>
    <mergeCell ref="AL478:AN478"/>
    <mergeCell ref="U473:AH473"/>
    <mergeCell ref="Z477:AB477"/>
    <mergeCell ref="AD477:AK477"/>
    <mergeCell ref="C481:G481"/>
    <mergeCell ref="Q477:S477"/>
    <mergeCell ref="U477:Y477"/>
    <mergeCell ref="AD480:AH480"/>
    <mergeCell ref="AI480:AJ480"/>
    <mergeCell ref="AD479:AK479"/>
    <mergeCell ref="H479:J479"/>
    <mergeCell ref="C477:G477"/>
    <mergeCell ref="H478:J478"/>
    <mergeCell ref="C478:G478"/>
  </mergeCells>
  <phoneticPr fontId="28" type="noConversion"/>
  <pageMargins left="0.19685039370078741" right="0.59055118110236227" top="0.39370078740157483" bottom="0.19685039370078741" header="0.51181102362204722" footer="0.51181102362204722"/>
  <pageSetup paperSize="9" orientation="portrait" horizontalDpi="300" verticalDpi="300" r:id="rId1"/>
  <headerFooter alignWithMargins="0"/>
  <rowBreaks count="10" manualBreakCount="10">
    <brk id="51" min="1" max="40" man="1"/>
    <brk id="104" min="1" max="40" man="1"/>
    <brk id="156" min="1" max="40" man="1"/>
    <brk id="208" min="1" max="40" man="1"/>
    <brk id="259" min="1" max="40" man="1"/>
    <brk id="311" min="1" max="40" man="1"/>
    <brk id="363" min="1" max="40" man="1"/>
    <brk id="415" min="1" max="40" man="1"/>
    <brk id="467" min="1" max="40" man="1"/>
    <brk id="519" min="1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اطلاعات</vt:lpstr>
      <vt:lpstr>لیست دانش آموز</vt:lpstr>
      <vt:lpstr>كارنامه</vt:lpstr>
      <vt:lpstr>نموداردروس</vt:lpstr>
      <vt:lpstr>نمودار معدل</vt:lpstr>
      <vt:lpstr>كارنامه!Print_Area</vt:lpstr>
      <vt:lpstr>'لیست دانش آموز'!Print_Area</vt:lpstr>
    </vt:vector>
  </TitlesOfParts>
  <Company>ALADDIN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ALADDIN</dc:creator>
  <cp:lastModifiedBy>MRT www.Win2Farsi.com</cp:lastModifiedBy>
  <cp:lastPrinted>2018-11-24T17:46:37Z</cp:lastPrinted>
  <dcterms:created xsi:type="dcterms:W3CDTF">2012-12-29T19:49:49Z</dcterms:created>
  <dcterms:modified xsi:type="dcterms:W3CDTF">2019-12-10T14:09:13Z</dcterms:modified>
</cp:coreProperties>
</file>