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hrami-PC\Desktop\نمرات ماهیانه کلاس هشتم\"/>
    </mc:Choice>
  </mc:AlternateContent>
  <bookViews>
    <workbookView xWindow="0" yWindow="0" windowWidth="15600" windowHeight="7755" activeTab="1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كارنامه!$B$1:$AO$416</definedName>
    <definedName name="_xlnm.Print_Area" localSheetId="1">'لیست دانش آموز'!$A$2:$U$21</definedName>
  </definedName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V6" i="3" l="1"/>
  <c r="V7" i="3"/>
  <c r="V8" i="3"/>
  <c r="V9" i="3"/>
  <c r="V10" i="3"/>
  <c r="V11" i="3"/>
  <c r="V12" i="3"/>
  <c r="V13" i="3"/>
  <c r="V14" i="3"/>
  <c r="Y14" i="3"/>
  <c r="Z14" i="3" s="1"/>
  <c r="V15" i="3"/>
  <c r="V16" i="3"/>
  <c r="V17" i="3"/>
  <c r="V18" i="3"/>
  <c r="V19" i="3"/>
  <c r="V20" i="3"/>
  <c r="Y20" i="3"/>
  <c r="Z20" i="3" s="1"/>
  <c r="Y6" i="3"/>
  <c r="Z6" i="3" s="1"/>
  <c r="Y7" i="3"/>
  <c r="Z7" i="3" s="1"/>
  <c r="W7" i="3" s="1"/>
  <c r="Y8" i="3"/>
  <c r="Z8" i="3" s="1"/>
  <c r="Y9" i="3"/>
  <c r="Z9" i="3" s="1"/>
  <c r="Y10" i="3"/>
  <c r="Z10" i="3" s="1"/>
  <c r="Y11" i="3"/>
  <c r="Z11" i="3" s="1"/>
  <c r="W11" i="3" s="1"/>
  <c r="Y12" i="3"/>
  <c r="Z12" i="3" s="1"/>
  <c r="W12" i="3" s="1"/>
  <c r="AA12" i="3" s="1"/>
  <c r="Y13" i="3"/>
  <c r="Z13" i="3" s="1"/>
  <c r="Y15" i="3"/>
  <c r="Z15" i="3" s="1"/>
  <c r="Y16" i="3"/>
  <c r="Y17" i="3"/>
  <c r="Z17" i="3" s="1"/>
  <c r="Y18" i="3"/>
  <c r="Z18" i="3" s="1"/>
  <c r="W18" i="3" s="1"/>
  <c r="U18" i="3" s="1"/>
  <c r="Y19" i="3"/>
  <c r="Z19" i="3" s="1"/>
  <c r="Y5" i="3"/>
  <c r="Z5" i="3" s="1"/>
  <c r="Z16" i="3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297" i="4" s="1"/>
  <c r="AD323" i="4" s="1"/>
  <c r="AD349" i="4" s="1"/>
  <c r="AD375" i="4" s="1"/>
  <c r="AD401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296" i="4" s="1"/>
  <c r="AD322" i="4" s="1"/>
  <c r="AD348" i="4" s="1"/>
  <c r="AD374" i="4" s="1"/>
  <c r="AD400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299" i="4" s="1"/>
  <c r="U325" i="4" s="1"/>
  <c r="U351" i="4" s="1"/>
  <c r="U377" i="4" s="1"/>
  <c r="U403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298" i="4" s="1"/>
  <c r="U324" i="4" s="1"/>
  <c r="U350" i="4" s="1"/>
  <c r="U376" i="4" s="1"/>
  <c r="U402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297" i="4" s="1"/>
  <c r="U323" i="4" s="1"/>
  <c r="U349" i="4" s="1"/>
  <c r="U375" i="4" s="1"/>
  <c r="U401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296" i="4" s="1"/>
  <c r="U322" i="4" s="1"/>
  <c r="U348" i="4" s="1"/>
  <c r="U374" i="4" s="1"/>
  <c r="U400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299" i="4" s="1"/>
  <c r="L325" i="4" s="1"/>
  <c r="L351" i="4" s="1"/>
  <c r="L377" i="4" s="1"/>
  <c r="L403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298" i="4" s="1"/>
  <c r="L324" i="4" s="1"/>
  <c r="L350" i="4" s="1"/>
  <c r="L376" i="4" s="1"/>
  <c r="L402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297" i="4" s="1"/>
  <c r="L323" i="4" s="1"/>
  <c r="L349" i="4" s="1"/>
  <c r="L375" i="4" s="1"/>
  <c r="L401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296" i="4" s="1"/>
  <c r="L322" i="4" s="1"/>
  <c r="L348" i="4" s="1"/>
  <c r="L374" i="4" s="1"/>
  <c r="L400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299" i="4" s="1"/>
  <c r="C325" i="4" s="1"/>
  <c r="C351" i="4" s="1"/>
  <c r="C377" i="4" s="1"/>
  <c r="C403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298" i="4" s="1"/>
  <c r="C324" i="4" s="1"/>
  <c r="C350" i="4" s="1"/>
  <c r="C376" i="4" s="1"/>
  <c r="C402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297" i="4" s="1"/>
  <c r="C323" i="4" s="1"/>
  <c r="C349" i="4" s="1"/>
  <c r="C375" i="4" s="1"/>
  <c r="C401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296" i="4" s="1"/>
  <c r="C322" i="4" s="1"/>
  <c r="C348" i="4" s="1"/>
  <c r="C374" i="4" s="1"/>
  <c r="C400" i="4" s="1"/>
  <c r="AA18" i="3"/>
  <c r="V5" i="3"/>
  <c r="E21" i="3"/>
  <c r="F21" i="3"/>
  <c r="G21" i="3"/>
  <c r="H21" i="3"/>
  <c r="I21" i="3"/>
  <c r="J21" i="3"/>
  <c r="L21" i="3"/>
  <c r="M21" i="3"/>
  <c r="O21" i="3"/>
  <c r="P21" i="3"/>
  <c r="Q21" i="3"/>
  <c r="R21" i="3"/>
  <c r="S21" i="3"/>
  <c r="N7" i="4"/>
  <c r="N33" i="4" s="1"/>
  <c r="N59" i="4" s="1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R3" i="4"/>
  <c r="R29" i="4" s="1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97" i="4"/>
  <c r="AL296" i="4"/>
  <c r="Z299" i="4"/>
  <c r="Z298" i="4"/>
  <c r="Z297" i="4"/>
  <c r="Z296" i="4"/>
  <c r="Q299" i="4"/>
  <c r="Q298" i="4"/>
  <c r="Q297" i="4"/>
  <c r="Q296" i="4"/>
  <c r="H299" i="4"/>
  <c r="H298" i="4"/>
  <c r="H297" i="4"/>
  <c r="H296" i="4"/>
  <c r="K293" i="4"/>
  <c r="G291" i="4"/>
  <c r="G28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G265" i="4"/>
  <c r="G263" i="4"/>
  <c r="K267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G240" i="4"/>
  <c r="G238" i="4"/>
  <c r="K242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G214" i="4"/>
  <c r="G212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S22" i="3"/>
  <c r="E22" i="3"/>
  <c r="F22" i="3"/>
  <c r="G22" i="3"/>
  <c r="H22" i="3"/>
  <c r="I22" i="3"/>
  <c r="J22" i="3"/>
  <c r="L22" i="3"/>
  <c r="M22" i="3"/>
  <c r="O22" i="3"/>
  <c r="P22" i="3"/>
  <c r="Q22" i="3"/>
  <c r="R22" i="3"/>
  <c r="W10" i="3"/>
  <c r="AA10" i="3" s="1"/>
  <c r="AA11" i="3" l="1"/>
  <c r="U11" i="3"/>
  <c r="AM143" i="4"/>
  <c r="W16" i="3"/>
  <c r="AA16" i="3" s="1"/>
  <c r="U12" i="3"/>
  <c r="W19" i="3"/>
  <c r="AA19" i="3" s="1"/>
  <c r="AM350" i="4"/>
  <c r="W17" i="3"/>
  <c r="U17" i="3" s="1"/>
  <c r="AM324" i="4" s="1"/>
  <c r="W15" i="3"/>
  <c r="AA15" i="3" s="1"/>
  <c r="W14" i="3"/>
  <c r="W13" i="3"/>
  <c r="AM169" i="4"/>
  <c r="U10" i="3"/>
  <c r="W9" i="3"/>
  <c r="AM117" i="4" s="1"/>
  <c r="V21" i="3"/>
  <c r="W8" i="3"/>
  <c r="U8" i="3" s="1"/>
  <c r="AM195" i="4"/>
  <c r="W20" i="3"/>
  <c r="AM64" i="4"/>
  <c r="AA7" i="3"/>
  <c r="U7" i="3"/>
  <c r="W6" i="3"/>
  <c r="V22" i="3"/>
  <c r="W5" i="3"/>
  <c r="AA5" i="3" s="1"/>
  <c r="AA9" i="3" l="1"/>
  <c r="AA17" i="3"/>
  <c r="U16" i="3"/>
  <c r="AM298" i="4"/>
  <c r="U9" i="3"/>
  <c r="AM376" i="4"/>
  <c r="U19" i="3"/>
  <c r="U15" i="3"/>
  <c r="AM272" i="4"/>
  <c r="AA14" i="3"/>
  <c r="U14" i="3"/>
  <c r="AM247" i="4"/>
  <c r="AM221" i="4"/>
  <c r="U13" i="3"/>
  <c r="AA13" i="3"/>
  <c r="W21" i="3"/>
  <c r="AA8" i="3"/>
  <c r="AM91" i="4"/>
  <c r="AM12" i="4"/>
  <c r="AA20" i="3"/>
  <c r="AM402" i="4"/>
  <c r="U20" i="3"/>
  <c r="U5" i="3"/>
  <c r="AA6" i="3"/>
  <c r="U6" i="3"/>
  <c r="AM38" i="4"/>
  <c r="U21" i="3" l="1"/>
  <c r="AB10" i="3"/>
  <c r="AB18" i="3"/>
  <c r="AB17" i="3"/>
  <c r="AB19" i="3"/>
  <c r="AL92" i="4"/>
  <c r="AL351" i="4"/>
  <c r="AL118" i="4"/>
  <c r="AL325" i="4"/>
  <c r="AL196" i="4"/>
  <c r="AL273" i="4"/>
  <c r="AL299" i="4"/>
  <c r="AL39" i="4"/>
  <c r="AL65" i="4"/>
  <c r="AL13" i="4"/>
  <c r="AL377" i="4"/>
  <c r="AL170" i="4"/>
  <c r="AL403" i="4"/>
  <c r="AL248" i="4"/>
  <c r="AL144" i="4"/>
  <c r="AL222" i="4"/>
  <c r="AB12" i="3"/>
  <c r="AB15" i="3"/>
  <c r="AB16" i="3"/>
  <c r="AB13" i="3"/>
  <c r="AB11" i="3"/>
  <c r="AB7" i="3"/>
  <c r="AB9" i="3"/>
  <c r="AB20" i="3"/>
  <c r="AB14" i="3"/>
  <c r="AB8" i="3"/>
  <c r="AB6" i="3"/>
  <c r="AB5" i="3"/>
  <c r="AC5" i="3" l="1"/>
  <c r="AD5" i="3" s="1"/>
  <c r="X5" i="3" s="1"/>
  <c r="AI12" i="4" s="1"/>
  <c r="AC12" i="3"/>
  <c r="AC10" i="3"/>
  <c r="AC15" i="3"/>
  <c r="AC14" i="3"/>
  <c r="AC9" i="3"/>
  <c r="AC20" i="3"/>
  <c r="AC13" i="3"/>
  <c r="AC18" i="3"/>
  <c r="AC16" i="3"/>
  <c r="AC11" i="3"/>
  <c r="AC7" i="3"/>
  <c r="AC19" i="3"/>
  <c r="AC8" i="3"/>
  <c r="AC17" i="3"/>
  <c r="AC6" i="3"/>
  <c r="AD11" i="3" l="1"/>
  <c r="X11" i="3" s="1"/>
  <c r="AI169" i="4" s="1"/>
  <c r="AD18" i="3"/>
  <c r="X18" i="3" s="1"/>
  <c r="AI350" i="4" s="1"/>
  <c r="AD10" i="3"/>
  <c r="X10" i="3" s="1"/>
  <c r="AI143" i="4" s="1"/>
  <c r="AD17" i="3"/>
  <c r="X17" i="3" s="1"/>
  <c r="AI324" i="4" s="1"/>
  <c r="AD19" i="3"/>
  <c r="X19" i="3" s="1"/>
  <c r="AI376" i="4" s="1"/>
  <c r="AD20" i="3"/>
  <c r="X20" i="3" s="1"/>
  <c r="AI402" i="4" s="1"/>
  <c r="AD8" i="3"/>
  <c r="X8" i="3" s="1"/>
  <c r="AI91" i="4" s="1"/>
  <c r="AD12" i="3"/>
  <c r="X12" i="3" s="1"/>
  <c r="AI195" i="4" s="1"/>
  <c r="AD6" i="3"/>
  <c r="X6" i="3" s="1"/>
  <c r="AI38" i="4" s="1"/>
  <c r="AD16" i="3"/>
  <c r="X16" i="3" s="1"/>
  <c r="AI298" i="4" s="1"/>
  <c r="AD7" i="3"/>
  <c r="X7" i="3" s="1"/>
  <c r="AI64" i="4" s="1"/>
  <c r="AD9" i="3"/>
  <c r="X9" i="3" s="1"/>
  <c r="AI117" i="4" s="1"/>
  <c r="AD14" i="3"/>
  <c r="X14" i="3" s="1"/>
  <c r="AI247" i="4" s="1"/>
  <c r="AD13" i="3"/>
  <c r="X13" i="3" s="1"/>
  <c r="AI221" i="4" s="1"/>
  <c r="AD15" i="3"/>
  <c r="X15" i="3" s="1"/>
  <c r="AI272" i="4" s="1"/>
</calcChain>
</file>

<file path=xl/sharedStrings.xml><?xml version="1.0" encoding="utf-8"?>
<sst xmlns="http://schemas.openxmlformats.org/spreadsheetml/2006/main" count="363" uniqueCount="83">
  <si>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</si>
  <si>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</si>
  <si>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</si>
  <si>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</si>
  <si>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</si>
  <si>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</si>
  <si>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</si>
  <si>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</si>
  <si>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</si>
  <si>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</si>
  <si>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جمع نمرات</t>
  </si>
  <si>
    <t>معدل</t>
  </si>
  <si>
    <t>جمع ستون</t>
  </si>
  <si>
    <t>کارنامه ماهانه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</si>
  <si>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</si>
  <si>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</si>
  <si>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</si>
  <si>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</si>
  <si>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</si>
  <si>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</si>
  <si>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</si>
  <si>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</si>
  <si>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</si>
  <si>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</si>
  <si>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</si>
  <si>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</si>
  <si>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</si>
  <si>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</si>
  <si>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>بعد از وارد کردن نمرات ابتدا لیست را براساس ستون میانگین از بالاترین نمره مرتب سازی نموده و سپس کارنامه ها را چاپ نمایید</t>
  </si>
  <si>
    <t>ریاضی</t>
  </si>
  <si>
    <t xml:space="preserve">         نام درس 
نام خانوادگي       </t>
  </si>
  <si>
    <t>98-99</t>
  </si>
  <si>
    <t>لطفا در شیت کارنامه ها چیزی ننویسید( شیت ها باز هستند و پسورد داده نشده)</t>
  </si>
  <si>
    <t>عربی</t>
  </si>
  <si>
    <t>زبان خارجه</t>
  </si>
  <si>
    <t>علوم تجربی</t>
  </si>
  <si>
    <t>علوم اجتماعی</t>
  </si>
  <si>
    <t>کارو فناوری</t>
  </si>
  <si>
    <r>
      <t>کلاس</t>
    </r>
    <r>
      <rPr>
        <sz val="12"/>
        <color indexed="8"/>
        <rFont val="B Nazanin"/>
        <charset val="178"/>
      </rPr>
      <t>(شماره کلاس)</t>
    </r>
  </si>
  <si>
    <t>قرائت فارسی</t>
  </si>
  <si>
    <t>كارنامه ماهانه دبيرستان  ولایت</t>
  </si>
  <si>
    <t>مهر</t>
  </si>
  <si>
    <t>ورزش</t>
  </si>
  <si>
    <t>انظباط</t>
  </si>
  <si>
    <t>انشا ء  فارسی</t>
  </si>
  <si>
    <t>املا ء  فارسی</t>
  </si>
  <si>
    <t>الیاس</t>
  </si>
  <si>
    <r>
      <t xml:space="preserve">ایران نژاد </t>
    </r>
    <r>
      <rPr>
        <sz val="10"/>
        <color rgb="FF000000"/>
        <rFont val="Arial"/>
        <family val="2"/>
      </rPr>
      <t xml:space="preserve">            </t>
    </r>
  </si>
  <si>
    <t>محمد</t>
  </si>
  <si>
    <r>
      <t xml:space="preserve">بهرامی </t>
    </r>
    <r>
      <rPr>
        <sz val="10"/>
        <color rgb="FF000000"/>
        <rFont val="Arial"/>
        <family val="2"/>
      </rPr>
      <t xml:space="preserve">             </t>
    </r>
    <r>
      <rPr>
        <sz val="10"/>
        <color rgb="FF000000"/>
        <rFont val="2  Nazanin"/>
        <charset val="178"/>
      </rPr>
      <t xml:space="preserve"> </t>
    </r>
  </si>
  <si>
    <t xml:space="preserve">حارث </t>
  </si>
  <si>
    <t xml:space="preserve">تمندانی               </t>
  </si>
  <si>
    <t>عبدالمتین</t>
  </si>
  <si>
    <t xml:space="preserve">جدگال               </t>
  </si>
  <si>
    <t>شایان</t>
  </si>
  <si>
    <t xml:space="preserve">جدگال                   </t>
  </si>
  <si>
    <t xml:space="preserve">محمد عظیم </t>
  </si>
  <si>
    <t xml:space="preserve">حمیدی نیا         </t>
  </si>
  <si>
    <t>رضا</t>
  </si>
  <si>
    <r>
      <t>خلق برمچی</t>
    </r>
    <r>
      <rPr>
        <sz val="10"/>
        <color rgb="FF000000"/>
        <rFont val="Arial"/>
        <family val="2"/>
      </rPr>
      <t xml:space="preserve">          </t>
    </r>
  </si>
  <si>
    <t xml:space="preserve">میثم </t>
  </si>
  <si>
    <r>
      <t xml:space="preserve">دهقان کار            </t>
    </r>
    <r>
      <rPr>
        <sz val="10"/>
        <color rgb="FF000000"/>
        <rFont val="Arial"/>
        <family val="2"/>
      </rPr>
      <t xml:space="preserve"> </t>
    </r>
  </si>
  <si>
    <t xml:space="preserve">مجتبی </t>
  </si>
  <si>
    <r>
      <t xml:space="preserve">درزاده               </t>
    </r>
    <r>
      <rPr>
        <sz val="10"/>
        <color rgb="FF000000"/>
        <rFont val="Arial"/>
        <family val="2"/>
      </rPr>
      <t xml:space="preserve"> </t>
    </r>
  </si>
  <si>
    <t xml:space="preserve">سلمان </t>
  </si>
  <si>
    <t xml:space="preserve">رسولی زاده          </t>
  </si>
  <si>
    <t xml:space="preserve">احمد علی </t>
  </si>
  <si>
    <t xml:space="preserve">زابلی                 </t>
  </si>
  <si>
    <t xml:space="preserve">کامران </t>
  </si>
  <si>
    <r>
      <t xml:space="preserve">صبوری             </t>
    </r>
    <r>
      <rPr>
        <sz val="10"/>
        <color rgb="FF000000"/>
        <rFont val="Arial"/>
        <family val="2"/>
      </rPr>
      <t xml:space="preserve"> </t>
    </r>
  </si>
  <si>
    <t xml:space="preserve">محمدطاها </t>
  </si>
  <si>
    <r>
      <t xml:space="preserve">کریمی           </t>
    </r>
    <r>
      <rPr>
        <sz val="10"/>
        <color rgb="FF000000"/>
        <rFont val="Arial"/>
        <family val="2"/>
      </rPr>
      <t xml:space="preserve"> </t>
    </r>
  </si>
  <si>
    <t xml:space="preserve">احمد </t>
  </si>
  <si>
    <r>
      <t xml:space="preserve">کدخدائی           </t>
    </r>
    <r>
      <rPr>
        <sz val="10"/>
        <color rgb="FF000000"/>
        <rFont val="Arial"/>
        <family val="2"/>
      </rPr>
      <t xml:space="preserve"> </t>
    </r>
  </si>
  <si>
    <t xml:space="preserve">مهران </t>
  </si>
  <si>
    <r>
      <t xml:space="preserve">گمشادزهی         </t>
    </r>
    <r>
      <rPr>
        <sz val="10"/>
        <color rgb="FF000000"/>
        <rFont val="Arial"/>
        <family val="2"/>
      </rPr>
      <t xml:space="preserve"> </t>
    </r>
  </si>
  <si>
    <t>هشتم ولایت / اوج</t>
  </si>
  <si>
    <t>دبیرستان ولایت/اوج</t>
  </si>
  <si>
    <t xml:space="preserve">                 نمرات مهر ماه پایه هشتم                                   </t>
  </si>
  <si>
    <t>قرآن مجید</t>
  </si>
  <si>
    <t>پیام های آسمانی</t>
  </si>
  <si>
    <t>فرهنگ هنر</t>
  </si>
  <si>
    <t>تفکر و سبک زندگی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</si>
</sst>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39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charset val="178"/>
    </font>
    <font>
      <sz val="10"/>
      <name val="Arial"/>
      <family val="2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0"/>
      <name val="B Titr"/>
      <charset val="178"/>
    </font>
    <font>
      <sz val="12"/>
      <color indexed="8"/>
      <name val="B Nazanin"/>
      <charset val="178"/>
    </font>
    <font>
      <b/>
      <sz val="9"/>
      <color rgb="FF000000"/>
      <name val="2  Nazanin"/>
      <charset val="178"/>
    </font>
    <font>
      <sz val="10"/>
      <color rgb="FF000000"/>
      <name val="2  Nazanin"/>
      <charset val="178"/>
    </font>
    <font>
      <sz val="10"/>
      <color rgb="FF000000"/>
      <name val="Arial"/>
      <family val="2"/>
    </font>
    <font>
      <sz val="10"/>
      <name val="2  Nazanin"/>
      <charset val="17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24" fillId="25" borderId="0" xfId="39" applyFont="1" applyFill="1" applyBorder="1" applyAlignment="1" applyProtection="1">
      <alignment vertical="center"/>
      <protection hidden="1"/>
    </xf>
    <xf numFmtId="0" fontId="26" fillId="25" borderId="0" xfId="39" applyFont="1" applyFill="1" applyBorder="1" applyAlignment="1" applyProtection="1">
      <alignment vertical="center"/>
      <protection hidden="1"/>
    </xf>
    <xf numFmtId="2" fontId="21" fillId="26" borderId="10" xfId="38" applyNumberFormat="1" applyFont="1" applyFill="1" applyBorder="1" applyAlignment="1" applyProtection="1">
      <alignment horizontal="center" vertical="center" readingOrder="2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2" fontId="21" fillId="32" borderId="10" xfId="38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0" fontId="30" fillId="0" borderId="0" xfId="38" applyFont="1" applyProtection="1">
      <protection locked="0"/>
    </xf>
    <xf numFmtId="14" fontId="31" fillId="0" borderId="18" xfId="38" applyNumberFormat="1" applyFont="1" applyBorder="1" applyAlignment="1" applyProtection="1">
      <protection locked="0"/>
    </xf>
    <xf numFmtId="0" fontId="31" fillId="0" borderId="18" xfId="38" applyFont="1" applyBorder="1" applyAlignment="1" applyProtection="1">
      <protection locked="0"/>
    </xf>
    <xf numFmtId="0" fontId="31" fillId="0" borderId="18" xfId="38" applyFont="1" applyBorder="1" applyAlignment="1" applyProtection="1">
      <protection hidden="1"/>
    </xf>
    <xf numFmtId="0" fontId="30" fillId="0" borderId="0" xfId="38" applyFont="1" applyProtection="1">
      <protection hidden="1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Protection="1">
      <protection hidden="1"/>
    </xf>
    <xf numFmtId="0" fontId="21" fillId="33" borderId="14" xfId="38" applyFont="1" applyFill="1" applyBorder="1" applyAlignment="1" applyProtection="1">
      <alignment horizontal="center" vertical="center" readingOrder="2"/>
      <protection locked="0"/>
    </xf>
    <xf numFmtId="164" fontId="21" fillId="33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3" borderId="10" xfId="38" applyFont="1" applyFill="1" applyBorder="1" applyAlignment="1" applyProtection="1">
      <alignment horizontal="center" vertical="center" readingOrder="2"/>
      <protection locked="0"/>
    </xf>
    <xf numFmtId="0" fontId="19" fillId="34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4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4" borderId="15" xfId="38" applyFont="1" applyFill="1" applyBorder="1" applyAlignment="1" applyProtection="1">
      <alignment horizontal="center" vertical="top" wrapText="1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4" borderId="20" xfId="39" applyFill="1" applyBorder="1" applyProtection="1">
      <protection hidden="1"/>
    </xf>
    <xf numFmtId="0" fontId="1" fillId="34" borderId="0" xfId="39" applyFill="1" applyBorder="1" applyProtection="1">
      <protection hidden="1"/>
    </xf>
    <xf numFmtId="0" fontId="1" fillId="34" borderId="21" xfId="39" applyFill="1" applyBorder="1" applyProtection="1">
      <protection hidden="1"/>
    </xf>
    <xf numFmtId="0" fontId="24" fillId="34" borderId="0" xfId="39" applyFont="1" applyFill="1" applyBorder="1" applyAlignment="1" applyProtection="1">
      <alignment vertical="center"/>
      <protection hidden="1"/>
    </xf>
    <xf numFmtId="0" fontId="25" fillId="34" borderId="0" xfId="39" applyFont="1" applyFill="1" applyBorder="1" applyAlignment="1" applyProtection="1">
      <alignment vertical="center"/>
      <protection hidden="1"/>
    </xf>
    <xf numFmtId="0" fontId="27" fillId="34" borderId="0" xfId="39" applyFont="1" applyFill="1" applyBorder="1" applyAlignment="1" applyProtection="1">
      <alignment vertical="center"/>
      <protection hidden="1"/>
    </xf>
    <xf numFmtId="0" fontId="0" fillId="34" borderId="0" xfId="0" applyFill="1" applyAlignment="1" applyProtection="1">
      <alignment vertical="center"/>
      <protection hidden="1"/>
    </xf>
    <xf numFmtId="0" fontId="1" fillId="34" borderId="22" xfId="39" applyFill="1" applyBorder="1" applyProtection="1">
      <protection hidden="1"/>
    </xf>
    <xf numFmtId="0" fontId="1" fillId="34" borderId="23" xfId="39" applyFill="1" applyBorder="1" applyProtection="1">
      <protection hidden="1"/>
    </xf>
    <xf numFmtId="0" fontId="1" fillId="34" borderId="24" xfId="39" applyFill="1" applyBorder="1" applyProtection="1">
      <protection hidden="1"/>
    </xf>
    <xf numFmtId="0" fontId="1" fillId="34" borderId="25" xfId="39" applyFill="1" applyBorder="1" applyProtection="1">
      <protection hidden="1"/>
    </xf>
    <xf numFmtId="0" fontId="1" fillId="34" borderId="26" xfId="39" applyFill="1" applyBorder="1" applyProtection="1">
      <protection hidden="1"/>
    </xf>
    <xf numFmtId="0" fontId="1" fillId="34" borderId="27" xfId="39" applyFill="1" applyBorder="1" applyProtection="1">
      <protection hidden="1"/>
    </xf>
    <xf numFmtId="0" fontId="1" fillId="34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1" fillId="0" borderId="18" xfId="38" applyNumberFormat="1" applyFont="1" applyBorder="1" applyAlignment="1" applyProtection="1">
      <alignment horizontal="right" vertical="center"/>
      <protection locked="0"/>
    </xf>
    <xf numFmtId="14" fontId="31" fillId="0" borderId="18" xfId="38" applyNumberFormat="1" applyFont="1" applyBorder="1" applyAlignment="1" applyProtection="1">
      <alignment horizontal="center"/>
      <protection locked="0"/>
    </xf>
    <xf numFmtId="0" fontId="35" fillId="0" borderId="34" xfId="0" applyFont="1" applyBorder="1" applyAlignment="1">
      <alignment horizontal="right" vertical="top" wrapText="1" readingOrder="2"/>
    </xf>
    <xf numFmtId="0" fontId="35" fillId="0" borderId="35" xfId="0" applyFont="1" applyBorder="1" applyAlignment="1">
      <alignment horizontal="right" vertical="top" wrapText="1" readingOrder="2"/>
    </xf>
    <xf numFmtId="0" fontId="36" fillId="0" borderId="34" xfId="0" applyFont="1" applyBorder="1" applyAlignment="1">
      <alignment horizontal="right" wrapText="1" readingOrder="2"/>
    </xf>
    <xf numFmtId="0" fontId="36" fillId="0" borderId="35" xfId="0" applyFont="1" applyBorder="1" applyAlignment="1">
      <alignment horizontal="right" wrapText="1" readingOrder="2"/>
    </xf>
    <xf numFmtId="0" fontId="38" fillId="0" borderId="35" xfId="0" applyFont="1" applyBorder="1" applyAlignment="1">
      <alignment horizontal="right" wrapText="1" readingOrder="2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1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1" fillId="0" borderId="18" xfId="38" applyNumberFormat="1" applyFont="1" applyBorder="1" applyAlignment="1" applyProtection="1">
      <alignment horizontal="center"/>
      <protection locked="0"/>
    </xf>
    <xf numFmtId="0" fontId="24" fillId="34" borderId="23" xfId="39" applyFont="1" applyFill="1" applyBorder="1" applyAlignment="1" applyProtection="1">
      <alignment horizontal="center" vertical="center"/>
      <protection hidden="1"/>
    </xf>
    <xf numFmtId="0" fontId="24" fillId="34" borderId="24" xfId="39" applyFont="1" applyFill="1" applyBorder="1" applyAlignment="1" applyProtection="1">
      <alignment horizontal="center" vertical="center"/>
      <protection hidden="1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Border="1" applyAlignment="1" applyProtection="1">
      <alignment horizontal="center" vertical="center"/>
      <protection hidden="1"/>
    </xf>
    <xf numFmtId="0" fontId="24" fillId="34" borderId="25" xfId="39" applyFont="1" applyFill="1" applyBorder="1" applyAlignment="1" applyProtection="1">
      <alignment horizontal="center" vertical="center"/>
      <protection hidden="1"/>
    </xf>
    <xf numFmtId="0" fontId="24" fillId="34" borderId="26" xfId="39" applyFont="1" applyFill="1" applyBorder="1" applyAlignment="1" applyProtection="1">
      <alignment horizontal="center" vertical="center"/>
      <protection hidden="1"/>
    </xf>
    <xf numFmtId="0" fontId="24" fillId="34" borderId="27" xfId="39" applyFont="1" applyFill="1" applyBorder="1" applyAlignment="1" applyProtection="1">
      <alignment horizontal="center" vertical="center"/>
      <protection hidden="1"/>
    </xf>
    <xf numFmtId="0" fontId="27" fillId="34" borderId="20" xfId="39" applyFont="1" applyFill="1" applyBorder="1" applyAlignment="1" applyProtection="1">
      <alignment horizontal="center" vertical="center"/>
      <protection hidden="1"/>
    </xf>
    <xf numFmtId="0" fontId="27" fillId="34" borderId="0" xfId="39" applyFont="1" applyFill="1" applyBorder="1" applyAlignment="1" applyProtection="1">
      <alignment horizontal="center" vertical="center"/>
      <protection hidden="1"/>
    </xf>
    <xf numFmtId="0" fontId="24" fillId="34" borderId="0" xfId="39" applyFont="1" applyFill="1" applyBorder="1" applyAlignment="1" applyProtection="1">
      <alignment horizontal="center" vertical="center"/>
      <protection hidden="1"/>
    </xf>
    <xf numFmtId="0" fontId="24" fillId="34" borderId="21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Border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27" fillId="34" borderId="22" xfId="39" applyFont="1" applyFill="1" applyBorder="1" applyAlignment="1" applyProtection="1">
      <alignment horizontal="center" vertical="center"/>
      <protection hidden="1"/>
    </xf>
    <xf numFmtId="0" fontId="27" fillId="34" borderId="23" xfId="39" applyFont="1" applyFill="1" applyBorder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1" fillId="0" borderId="25" xfId="39" applyFill="1" applyBorder="1" applyAlignment="1" applyProtection="1">
      <alignment horizontal="center" vertical="center"/>
      <protection hidden="1"/>
    </xf>
    <xf numFmtId="0" fontId="1" fillId="0" borderId="26" xfId="39" applyFill="1" applyBorder="1" applyAlignment="1" applyProtection="1">
      <alignment horizontal="center" vertical="center"/>
      <protection hidden="1"/>
    </xf>
    <xf numFmtId="0" fontId="1" fillId="0" borderId="27" xfId="39" applyFill="1" applyBorder="1" applyAlignment="1" applyProtection="1">
      <alignment horizontal="center" vertical="center"/>
      <protection hidden="1"/>
    </xf>
    <xf numFmtId="0" fontId="1" fillId="0" borderId="20" xfId="39" applyFill="1" applyBorder="1" applyAlignment="1" applyProtection="1">
      <alignment horizontal="center" vertical="center"/>
      <protection hidden="1"/>
    </xf>
    <xf numFmtId="0" fontId="1" fillId="0" borderId="0" xfId="39" applyFill="1" applyBorder="1" applyAlignment="1" applyProtection="1">
      <alignment horizontal="center" vertical="center"/>
      <protection hidden="1"/>
    </xf>
    <xf numFmtId="0" fontId="1" fillId="0" borderId="21" xfId="39" applyFill="1" applyBorder="1" applyAlignment="1" applyProtection="1">
      <alignment horizontal="center" vertical="center"/>
      <protection hidden="1"/>
    </xf>
    <xf numFmtId="0" fontId="1" fillId="0" borderId="22" xfId="39" applyFill="1" applyBorder="1" applyAlignment="1" applyProtection="1">
      <alignment horizontal="center" vertical="center"/>
      <protection hidden="1"/>
    </xf>
    <xf numFmtId="0" fontId="1" fillId="0" borderId="23" xfId="39" applyFill="1" applyBorder="1" applyAlignment="1" applyProtection="1">
      <alignment horizontal="center" vertical="center"/>
      <protection hidden="1"/>
    </xf>
    <xf numFmtId="0" fontId="1" fillId="0" borderId="24" xfId="39" applyFill="1" applyBorder="1" applyAlignment="1" applyProtection="1">
      <alignment horizontal="center" vertical="center"/>
      <protection hidden="1"/>
    </xf>
    <xf numFmtId="0" fontId="25" fillId="25" borderId="0" xfId="39" applyFont="1" applyFill="1" applyBorder="1" applyAlignment="1" applyProtection="1">
      <alignment horizontal="center" vertical="center" readingOrder="2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Border="1" applyAlignment="1" applyProtection="1">
      <alignment horizontal="right" vertical="center"/>
      <protection hidden="1"/>
    </xf>
    <xf numFmtId="0" fontId="25" fillId="25" borderId="0" xfId="39" applyFont="1" applyFill="1" applyBorder="1" applyAlignment="1" applyProtection="1">
      <alignment horizontal="center" vertical="center"/>
      <protection hidden="1"/>
    </xf>
    <xf numFmtId="0" fontId="23" fillId="34" borderId="33" xfId="39" applyFont="1" applyFill="1" applyBorder="1" applyAlignment="1" applyProtection="1">
      <alignment horizontal="center"/>
      <protection hidden="1"/>
    </xf>
    <xf numFmtId="0" fontId="23" fillId="34" borderId="31" xfId="39" applyFont="1" applyFill="1" applyBorder="1" applyAlignment="1" applyProtection="1">
      <alignment horizontal="center"/>
      <protection hidden="1"/>
    </xf>
    <xf numFmtId="0" fontId="23" fillId="34" borderId="32" xfId="39" applyFont="1" applyFill="1" applyBorder="1" applyAlignment="1" applyProtection="1">
      <alignment horizontal="center"/>
      <protection hidden="1"/>
    </xf>
    <xf numFmtId="0" fontId="25" fillId="25" borderId="0" xfId="39" applyFont="1" applyFill="1" applyBorder="1" applyAlignment="1" applyProtection="1">
      <alignment horizontal="right" vertical="center"/>
      <protection hidden="1"/>
    </xf>
    <xf numFmtId="0" fontId="1" fillId="25" borderId="0" xfId="39" applyFill="1" applyBorder="1" applyAlignment="1" applyProtection="1">
      <alignment horizontal="center"/>
      <protection hidden="1"/>
    </xf>
    <xf numFmtId="0" fontId="26" fillId="25" borderId="0" xfId="39" applyFont="1" applyFill="1" applyBorder="1" applyAlignment="1" applyProtection="1">
      <alignment horizontal="center" vertical="center"/>
      <protection hidden="1"/>
    </xf>
    <xf numFmtId="0" fontId="26" fillId="25" borderId="0" xfId="39" applyFont="1" applyFill="1" applyBorder="1" applyAlignment="1" applyProtection="1">
      <alignment horizontal="center" vertical="center" readingOrder="2"/>
      <protection hidden="1"/>
    </xf>
    <xf numFmtId="0" fontId="1" fillId="34" borderId="0" xfId="39" applyFill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rmal_Sheet3" xfId="38"/>
    <cellStyle name="Normal_Sheet4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5712"/>
        <c:axId val="1168128976"/>
      </c:barChart>
      <c:catAx>
        <c:axId val="116812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2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8432"/>
        <c:axId val="1168132784"/>
      </c:barChart>
      <c:catAx>
        <c:axId val="116812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2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8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33328"/>
        <c:axId val="1168123536"/>
      </c:barChart>
      <c:catAx>
        <c:axId val="116813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3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2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9520"/>
        <c:axId val="1168135504"/>
      </c:barChart>
      <c:catAx>
        <c:axId val="116812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5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537840"/>
        <c:axId val="1403160288"/>
      </c:barChart>
      <c:catAx>
        <c:axId val="116753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316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7537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5936"/>
        <c:axId val="1403162464"/>
      </c:barChart>
      <c:catAx>
        <c:axId val="14031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2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316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5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7024"/>
        <c:axId val="1403149952"/>
      </c:barChart>
      <c:catAx>
        <c:axId val="14031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4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314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63008"/>
        <c:axId val="1403160832"/>
      </c:barChart>
      <c:catAx>
        <c:axId val="14031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0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316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56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7"/>
                <c:pt idx="0">
                  <c:v>15</c:v>
                </c:pt>
                <c:pt idx="1">
                  <c:v>17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13</c:v>
                </c:pt>
                <c:pt idx="6" formatCode="General">
                  <c:v>20</c:v>
                </c:pt>
                <c:pt idx="7" formatCode="General">
                  <c:v>16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19</c:v>
                </c:pt>
                <c:pt idx="16" formatCode="0.00">
                  <c:v>17.33334488889659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6480"/>
        <c:axId val="1403152672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6480"/>
        <c:axId val="1403152672"/>
      </c:lineChart>
      <c:catAx>
        <c:axId val="14031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267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64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85"/>
          <c:y val="0.73915552562175868"/>
          <c:w val="0.14590644243279849"/>
          <c:h val="0.21739868400640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417E-2"/>
          <c:y val="0.13513513513513561"/>
          <c:w val="0.91993610845605456"/>
          <c:h val="0.38918918918919077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[$-1010409]General</c:formatCode>
                <c:ptCount val="17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  <c:pt idx="16" formatCode="0.00">
                  <c:v>19.466679644453095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61376"/>
        <c:axId val="1403153760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61376"/>
        <c:axId val="1403153760"/>
      </c:lineChart>
      <c:catAx>
        <c:axId val="14031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37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13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109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417E-2"/>
          <c:y val="0.13513513513513561"/>
          <c:w val="0.91993610845605456"/>
          <c:h val="0.38918918918919077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[$-1010409]General</c:formatCode>
                <c:ptCount val="17"/>
                <c:pt idx="0">
                  <c:v>15</c:v>
                </c:pt>
                <c:pt idx="1">
                  <c:v>17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6</c:v>
                </c:pt>
                <c:pt idx="6" formatCode="General">
                  <c:v>19</c:v>
                </c:pt>
                <c:pt idx="7" formatCode="General">
                  <c:v>17</c:v>
                </c:pt>
                <c:pt idx="8" formatCode="General">
                  <c:v>17</c:v>
                </c:pt>
                <c:pt idx="9" formatCode="General">
                  <c:v>17</c:v>
                </c:pt>
                <c:pt idx="10" formatCode="General">
                  <c:v>20</c:v>
                </c:pt>
                <c:pt idx="11" formatCode="General">
                  <c:v>17</c:v>
                </c:pt>
                <c:pt idx="12" formatCode="General">
                  <c:v>17</c:v>
                </c:pt>
                <c:pt idx="13" formatCode="General">
                  <c:v>18</c:v>
                </c:pt>
                <c:pt idx="14" formatCode="General">
                  <c:v>18</c:v>
                </c:pt>
                <c:pt idx="16" formatCode="0.00">
                  <c:v>16.13334408889606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7568"/>
        <c:axId val="1403161920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7568"/>
        <c:axId val="1403161920"/>
      </c:lineChart>
      <c:catAx>
        <c:axId val="14031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619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75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0.19685039370078738" l="0.19685039370078738" r="0.59055118110235771" t="0.19685039370078738" header="0.51181102362204722" footer="0.51181102362204722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34960"/>
        <c:axId val="1168121904"/>
      </c:barChart>
      <c:catAx>
        <c:axId val="116813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2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601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آموز'!$E$8:$U$8</c:f>
              <c:numCache>
                <c:formatCode>[$-1010409]General</c:formatCode>
                <c:ptCount val="17"/>
                <c:pt idx="0">
                  <c:v>15</c:v>
                </c:pt>
                <c:pt idx="1">
                  <c:v>18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8</c:v>
                </c:pt>
                <c:pt idx="6" formatCode="General">
                  <c:v>19</c:v>
                </c:pt>
                <c:pt idx="7" formatCode="General">
                  <c:v>15</c:v>
                </c:pt>
                <c:pt idx="8" formatCode="General">
                  <c:v>16</c:v>
                </c:pt>
                <c:pt idx="9" formatCode="General">
                  <c:v>16</c:v>
                </c:pt>
                <c:pt idx="10" formatCode="General">
                  <c:v>20</c:v>
                </c:pt>
                <c:pt idx="11" formatCode="General">
                  <c:v>19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17</c:v>
                </c:pt>
                <c:pt idx="16" formatCode="0.00">
                  <c:v>16.066677377784917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3216"/>
        <c:axId val="14031635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3216"/>
        <c:axId val="1403163552"/>
      </c:lineChart>
      <c:catAx>
        <c:axId val="14031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635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3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85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56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7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8</c:v>
                </c:pt>
                <c:pt idx="6" formatCode="General">
                  <c:v>19</c:v>
                </c:pt>
                <c:pt idx="7" formatCode="General">
                  <c:v>19</c:v>
                </c:pt>
                <c:pt idx="8" formatCode="General">
                  <c:v>17</c:v>
                </c:pt>
                <c:pt idx="9" formatCode="General">
                  <c:v>17</c:v>
                </c:pt>
                <c:pt idx="10" formatCode="General">
                  <c:v>20</c:v>
                </c:pt>
                <c:pt idx="11" formatCode="General">
                  <c:v>18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17</c:v>
                </c:pt>
                <c:pt idx="16" formatCode="0.00">
                  <c:v>16.800011200007468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64096"/>
        <c:axId val="140315049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64096"/>
        <c:axId val="1403150496"/>
      </c:lineChart>
      <c:catAx>
        <c:axId val="14031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04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640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56"/>
          <c:w val="0.91475483058628448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7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20</c:v>
                </c:pt>
                <c:pt idx="6" formatCode="General">
                  <c:v>19</c:v>
                </c:pt>
                <c:pt idx="7" formatCode="General">
                  <c:v>16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17</c:v>
                </c:pt>
                <c:pt idx="16" formatCode="0.00">
                  <c:v>17.933345288896859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8112"/>
        <c:axId val="14031586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8112"/>
        <c:axId val="1403158656"/>
      </c:lineChart>
      <c:catAx>
        <c:axId val="14031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86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8112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397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53"/>
          <c:h val="0.3989361702127678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[$-1010409]General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7</c:v>
                </c:pt>
                <c:pt idx="6" formatCode="General">
                  <c:v>19</c:v>
                </c:pt>
                <c:pt idx="7" formatCode="General">
                  <c:v>15</c:v>
                </c:pt>
                <c:pt idx="8" formatCode="General">
                  <c:v>16</c:v>
                </c:pt>
                <c:pt idx="9" formatCode="General">
                  <c:v>17</c:v>
                </c:pt>
                <c:pt idx="10" formatCode="General">
                  <c:v>20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  <c:pt idx="16" formatCode="0.00">
                  <c:v>15.933343955562636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48864"/>
        <c:axId val="14031543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48864"/>
        <c:axId val="1403154304"/>
      </c:lineChart>
      <c:catAx>
        <c:axId val="14031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43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488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891"/>
          <c:w val="0.17599250153638593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079E-2"/>
          <c:y val="9.4737085570224491E-2"/>
          <c:w val="0.92282578193276121"/>
          <c:h val="0.4421063993277130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آموز'!$E$12:$U$12</c:f>
              <c:numCache>
                <c:formatCode>[$-1010409]General</c:formatCode>
                <c:ptCount val="17"/>
                <c:pt idx="0">
                  <c:v>18</c:v>
                </c:pt>
                <c:pt idx="1">
                  <c:v>20</c:v>
                </c:pt>
                <c:pt idx="2">
                  <c:v>14</c:v>
                </c:pt>
                <c:pt idx="3">
                  <c:v>13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17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18</c:v>
                </c:pt>
                <c:pt idx="16" formatCode="0.00">
                  <c:v>18.266678844452564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9744"/>
        <c:axId val="14031494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9744"/>
        <c:axId val="1403149408"/>
      </c:lineChart>
      <c:catAx>
        <c:axId val="14031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494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97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598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[$-1010409]General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20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17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18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20</c:v>
                </c:pt>
                <c:pt idx="16" formatCode="0.00">
                  <c:v>18.466678977785985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1040"/>
        <c:axId val="14031548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1040"/>
        <c:axId val="1403154848"/>
      </c:lineChart>
      <c:catAx>
        <c:axId val="14031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48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10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891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6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آموز'!$E$14:$U$14</c:f>
              <c:numCache>
                <c:formatCode>[$-1010409]General</c:formatCode>
                <c:ptCount val="17"/>
                <c:pt idx="0">
                  <c:v>18</c:v>
                </c:pt>
                <c:pt idx="1">
                  <c:v>19</c:v>
                </c:pt>
                <c:pt idx="2">
                  <c:v>14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8</c:v>
                </c:pt>
                <c:pt idx="6" formatCode="General">
                  <c:v>19</c:v>
                </c:pt>
                <c:pt idx="7" formatCode="General">
                  <c:v>17</c:v>
                </c:pt>
                <c:pt idx="8" formatCode="General">
                  <c:v>17</c:v>
                </c:pt>
                <c:pt idx="9" formatCode="General">
                  <c:v>18</c:v>
                </c:pt>
                <c:pt idx="10" formatCode="General">
                  <c:v>20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19</c:v>
                </c:pt>
                <c:pt idx="16" formatCode="0.00">
                  <c:v>16.666677777785186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1584"/>
        <c:axId val="14031553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1584"/>
        <c:axId val="1403155392"/>
      </c:lineChart>
      <c:catAx>
        <c:axId val="14031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53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93"/>
          <c:h val="0.238104436397881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785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آموز'!$E$15:$U$15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14</c:v>
                </c:pt>
                <c:pt idx="5">
                  <c:v>7</c:v>
                </c:pt>
                <c:pt idx="6">
                  <c:v>19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20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6" formatCode="0.00">
                  <c:v>15.33334355556237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59200"/>
        <c:axId val="14031521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59200"/>
        <c:axId val="1403152128"/>
      </c:lineChart>
      <c:catAx>
        <c:axId val="14031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521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315920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93"/>
          <c:h val="0.21739868400640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839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[$-1010409]General</c:formatCode>
                <c:ptCount val="17"/>
                <c:pt idx="0">
                  <c:v>17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 formatCode="General">
                  <c:v>7</c:v>
                </c:pt>
                <c:pt idx="6" formatCode="General">
                  <c:v>19</c:v>
                </c:pt>
                <c:pt idx="7" formatCode="General">
                  <c:v>15</c:v>
                </c:pt>
                <c:pt idx="8" formatCode="General">
                  <c:v>17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18</c:v>
                </c:pt>
                <c:pt idx="12" formatCode="General">
                  <c:v>18</c:v>
                </c:pt>
                <c:pt idx="13" formatCode="General">
                  <c:v>17</c:v>
                </c:pt>
                <c:pt idx="14" formatCode="General">
                  <c:v>19</c:v>
                </c:pt>
                <c:pt idx="16" formatCode="0.00">
                  <c:v>16.866677911118607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34944"/>
        <c:axId val="14046371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34944"/>
        <c:axId val="1404637120"/>
      </c:lineChart>
      <c:catAx>
        <c:axId val="14046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371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49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81"/>
          <c:y val="0.76193223819898892"/>
          <c:w val="0.17774661256600474"/>
          <c:h val="0.21164784394416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44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آموز'!$E$17:$U$17</c:f>
              <c:numCache>
                <c:formatCode>General</c:formatCode>
                <c:ptCount val="17"/>
                <c:pt idx="0">
                  <c:v>15</c:v>
                </c:pt>
                <c:pt idx="1">
                  <c:v>18</c:v>
                </c:pt>
                <c:pt idx="2">
                  <c:v>14</c:v>
                </c:pt>
                <c:pt idx="3">
                  <c:v>15</c:v>
                </c:pt>
                <c:pt idx="4">
                  <c:v>18</c:v>
                </c:pt>
                <c:pt idx="5">
                  <c:v>14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20</c:v>
                </c:pt>
                <c:pt idx="11">
                  <c:v>18</c:v>
                </c:pt>
                <c:pt idx="12">
                  <c:v>19</c:v>
                </c:pt>
                <c:pt idx="13">
                  <c:v>18</c:v>
                </c:pt>
                <c:pt idx="14">
                  <c:v>18</c:v>
                </c:pt>
                <c:pt idx="16" formatCode="0.00">
                  <c:v>17.33334488889659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30592"/>
        <c:axId val="14046273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30592"/>
        <c:axId val="1404627328"/>
      </c:lineChart>
      <c:catAx>
        <c:axId val="14046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273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05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66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6256"/>
        <c:axId val="1168131696"/>
      </c:barChart>
      <c:catAx>
        <c:axId val="116812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1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6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8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[$-1010409]General</c:formatCode>
                <c:ptCount val="17"/>
                <c:pt idx="0">
                  <c:v>17</c:v>
                </c:pt>
                <c:pt idx="1">
                  <c:v>20</c:v>
                </c:pt>
                <c:pt idx="2">
                  <c:v>12</c:v>
                </c:pt>
                <c:pt idx="3">
                  <c:v>11</c:v>
                </c:pt>
                <c:pt idx="4">
                  <c:v>18</c:v>
                </c:pt>
                <c:pt idx="5" formatCode="General">
                  <c:v>15</c:v>
                </c:pt>
                <c:pt idx="6" formatCode="General">
                  <c:v>19</c:v>
                </c:pt>
                <c:pt idx="7" formatCode="General">
                  <c:v>17</c:v>
                </c:pt>
                <c:pt idx="8" formatCode="General">
                  <c:v>17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18</c:v>
                </c:pt>
                <c:pt idx="12" formatCode="General">
                  <c:v>19</c:v>
                </c:pt>
                <c:pt idx="13" formatCode="General">
                  <c:v>19</c:v>
                </c:pt>
                <c:pt idx="14" formatCode="General">
                  <c:v>20</c:v>
                </c:pt>
                <c:pt idx="16" formatCode="0.00">
                  <c:v>17.466678311118873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31136"/>
        <c:axId val="140463929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31136"/>
        <c:axId val="1404639296"/>
      </c:lineChart>
      <c:catAx>
        <c:axId val="14046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392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1136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8"/>
          <c:w val="0.17657320540929491"/>
          <c:h val="0.21391093463633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75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آموز'!$E$19:$U$19</c:f>
              <c:numCache>
                <c:formatCode>General</c:formatCode>
                <c:ptCount val="17"/>
                <c:pt idx="0">
                  <c:v>18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19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20</c:v>
                </c:pt>
                <c:pt idx="14">
                  <c:v>17</c:v>
                </c:pt>
                <c:pt idx="16" formatCode="0.00">
                  <c:v>18.666679111119407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39840"/>
        <c:axId val="14046300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39840"/>
        <c:axId val="1404630048"/>
      </c:lineChart>
      <c:catAx>
        <c:axId val="14046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300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98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آموز'!$E$20:$U$20</c:f>
              <c:numCache>
                <c:formatCode>[$-1010409]General</c:formatCode>
                <c:ptCount val="17"/>
                <c:pt idx="0">
                  <c:v>18</c:v>
                </c:pt>
                <c:pt idx="1">
                  <c:v>18</c:v>
                </c:pt>
                <c:pt idx="2">
                  <c:v>10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13</c:v>
                </c:pt>
                <c:pt idx="6" formatCode="General">
                  <c:v>19</c:v>
                </c:pt>
                <c:pt idx="7" formatCode="General">
                  <c:v>19</c:v>
                </c:pt>
                <c:pt idx="8" formatCode="General">
                  <c:v>19</c:v>
                </c:pt>
                <c:pt idx="9" formatCode="General">
                  <c:v>18</c:v>
                </c:pt>
                <c:pt idx="10" formatCode="General">
                  <c:v>20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17</c:v>
                </c:pt>
                <c:pt idx="16" formatCode="0.00">
                  <c:v>17.200011466674312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37664"/>
        <c:axId val="140463548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37664"/>
        <c:axId val="1404635488"/>
      </c:lineChart>
      <c:catAx>
        <c:axId val="14046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354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76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هشتم ولایت/اوج در ماه مهرسال  98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83E-2"/>
          <c:y val="0.11092150170648472"/>
          <c:w val="0.9616580310880869"/>
          <c:h val="0.7741146833795904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16.5625</c:v>
                </c:pt>
                <c:pt idx="1">
                  <c:v>18.125</c:v>
                </c:pt>
                <c:pt idx="2">
                  <c:v>14.1875</c:v>
                </c:pt>
                <c:pt idx="3">
                  <c:v>14.0625</c:v>
                </c:pt>
                <c:pt idx="4">
                  <c:v>16.625</c:v>
                </c:pt>
                <c:pt idx="5">
                  <c:v>12.75</c:v>
                </c:pt>
                <c:pt idx="7">
                  <c:v>17.5</c:v>
                </c:pt>
                <c:pt idx="8">
                  <c:v>17.4375</c:v>
                </c:pt>
                <c:pt idx="10">
                  <c:v>20</c:v>
                </c:pt>
                <c:pt idx="11">
                  <c:v>18.125</c:v>
                </c:pt>
                <c:pt idx="12">
                  <c:v>18.625</c:v>
                </c:pt>
                <c:pt idx="13">
                  <c:v>18.8125</c:v>
                </c:pt>
                <c:pt idx="14">
                  <c:v>18.1875</c:v>
                </c:pt>
                <c:pt idx="15">
                  <c:v>0</c:v>
                </c:pt>
                <c:pt idx="16">
                  <c:v>19.89903846153846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633856"/>
        <c:axId val="1404631680"/>
        <c:axId val="0"/>
      </c:bar3DChart>
      <c:catAx>
        <c:axId val="14046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fa-IR"/>
          </a:p>
        </c:txPr>
        <c:crossAx val="14046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33856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هشتم اوج/ولایت در ماه مهر سال 98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89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آموز'!$W$4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('لیست دانش آموز'!$D$5:$D$20,'لیست دانش آموز'!#REF!)</c:f>
            </c:multiLvlStrRef>
          </c:cat>
          <c:val>
            <c:numRef>
              <c:f>('لیست دانش آموز'!$W$5:$W$20,'لیست دانش آموز'!#REF!)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41472"/>
        <c:axId val="1404632224"/>
      </c:barChart>
      <c:catAx>
        <c:axId val="14046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fa-IR"/>
          </a:p>
        </c:txPr>
        <c:crossAx val="140463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322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404641472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2448"/>
        <c:axId val="1168130608"/>
      </c:barChart>
      <c:catAx>
        <c:axId val="116812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0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7344"/>
        <c:axId val="1168132240"/>
      </c:barChart>
      <c:catAx>
        <c:axId val="116812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2992"/>
        <c:axId val="1168136592"/>
      </c:barChart>
      <c:catAx>
        <c:axId val="11681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6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31152"/>
        <c:axId val="1168126800"/>
      </c:barChart>
      <c:catAx>
        <c:axId val="116813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6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2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1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30064"/>
        <c:axId val="1168133872"/>
      </c:barChart>
      <c:catAx>
        <c:axId val="116813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27888"/>
        <c:axId val="1168137136"/>
      </c:barChart>
      <c:catAx>
        <c:axId val="116812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37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3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116812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362427</xdr:colOff>
      <xdr:row>3</xdr:row>
      <xdr:rowOff>226218</xdr:rowOff>
    </xdr:from>
    <xdr:to>
      <xdr:col>3</xdr:col>
      <xdr:colOff>1000139</xdr:colOff>
      <xdr:row>3</xdr:row>
      <xdr:rowOff>466725</xdr:rowOff>
    </xdr:to>
    <xdr:sp macro="" textlink="">
      <xdr:nvSpPr>
        <xdr:cNvPr id="2" name="Arrow: Left 1">
          <a:extLst>
            <a:ext uri="{FF2B5EF4-FFF2-40B4-BE49-F238E27FC236}">
              <a16:creationId xmlns="" xmlns:a16="http://schemas.microsoft.com/office/drawing/2014/main" id="{29168A80-1A7F-4BB3-85E3-79E6ADCEA8C2}"/>
            </a:ext>
          </a:extLst>
        </xdr:cNvPr>
        <xdr:cNvSpPr/>
      </xdr:nvSpPr>
      <xdr:spPr>
        <a:xfrm>
          <a:off x="148447125" y="797718"/>
          <a:ext cx="656748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="" xmlns:a16="http://schemas.microsoft.com/office/drawing/2014/main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="" xmlns:a16="http://schemas.microsoft.com/office/drawing/2014/main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="" xmlns:a16="http://schemas.microsoft.com/office/drawing/2014/main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="" xmlns:a16="http://schemas.microsoft.com/office/drawing/2014/main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="" xmlns:a16="http://schemas.microsoft.com/office/drawing/2014/main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="" xmlns:a16="http://schemas.microsoft.com/office/drawing/2014/main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="" xmlns:a16="http://schemas.microsoft.com/office/drawing/2014/main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="" xmlns:a16="http://schemas.microsoft.com/office/drawing/2014/main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="" xmlns:a16="http://schemas.microsoft.com/office/drawing/2014/main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="" xmlns:a16="http://schemas.microsoft.com/office/drawing/2014/main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="" xmlns:a16="http://schemas.microsoft.com/office/drawing/2014/main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="" xmlns:a16="http://schemas.microsoft.com/office/drawing/2014/main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="" xmlns:a16="http://schemas.microsoft.com/office/drawing/2014/main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="" xmlns:a16="http://schemas.microsoft.com/office/drawing/2014/main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="" xmlns:a16="http://schemas.microsoft.com/office/drawing/2014/main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="" xmlns:a16="http://schemas.microsoft.com/office/drawing/2014/main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="" xmlns:a16="http://schemas.microsoft.com/office/drawing/2014/main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="" xmlns:a16="http://schemas.microsoft.com/office/drawing/2014/main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="" xmlns:a16="http://schemas.microsoft.com/office/drawing/2014/main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="" xmlns:a16="http://schemas.microsoft.com/office/drawing/2014/main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="" xmlns:a16="http://schemas.microsoft.com/office/drawing/2014/main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="" xmlns:a16="http://schemas.microsoft.com/office/drawing/2014/main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="" xmlns:a16="http://schemas.microsoft.com/office/drawing/2014/main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="" xmlns:a16="http://schemas.microsoft.com/office/drawing/2014/main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="" xmlns:a16="http://schemas.microsoft.com/office/drawing/2014/main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="" xmlns:a16="http://schemas.microsoft.com/office/drawing/2014/main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="" xmlns:a16="http://schemas.microsoft.com/office/drawing/2014/main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="" xmlns:a16="http://schemas.microsoft.com/office/drawing/2014/main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="" xmlns:a16="http://schemas.microsoft.com/office/drawing/2014/main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="" xmlns:a16="http://schemas.microsoft.com/office/drawing/2014/main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="" xmlns:a16="http://schemas.microsoft.com/office/drawing/2014/main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="" xmlns:a16="http://schemas.microsoft.com/office/drawing/2014/main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29382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11"/>
  <sheetViews>
    <sheetView rightToLeft="1" workbookViewId="0">
      <selection activeCell="C5" sqref="C5:D5"/>
    </sheetView>
  </sheetViews>
  <sheetFormatPr defaultColWidth="9.140625" defaultRowHeight="12.75" x14ac:dyDescent="0.2"/>
  <cols>
    <col min="1" max="1" width="9.140625" style="9"/>
    <col min="2" max="2" width="24.7109375" style="9" customWidth="1"/>
    <col min="3" max="3" width="9.140625" style="9"/>
    <col min="4" max="4" width="49.42578125" style="9" customWidth="1"/>
    <col min="5" max="16384" width="9.140625" style="9"/>
  </cols>
  <sheetData>
    <row r="1" spans="1:256" ht="14.2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32.25" thickBot="1" x14ac:dyDescent="0.25">
      <c r="A2" s="15"/>
      <c r="B2" s="69" t="s">
        <v>40</v>
      </c>
      <c r="C2" s="70"/>
      <c r="D2" s="71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31.5" x14ac:dyDescent="0.2">
      <c r="A3" s="15"/>
      <c r="B3" s="17" t="s">
        <v>3</v>
      </c>
      <c r="C3" s="73" t="s">
        <v>31</v>
      </c>
      <c r="D3" s="7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1.5" x14ac:dyDescent="0.2">
      <c r="A4" s="15"/>
      <c r="B4" s="16" t="s">
        <v>13</v>
      </c>
      <c r="C4" s="74" t="s">
        <v>41</v>
      </c>
      <c r="D4" s="7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31.5" x14ac:dyDescent="0.2">
      <c r="A5" s="15"/>
      <c r="B5" s="16" t="s">
        <v>38</v>
      </c>
      <c r="C5" s="74">
        <v>102</v>
      </c>
      <c r="D5" s="7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2.25" thickBot="1" x14ac:dyDescent="0.25">
      <c r="A6" s="15"/>
      <c r="B6" s="16" t="s">
        <v>27</v>
      </c>
      <c r="C6" s="74" t="s">
        <v>76</v>
      </c>
      <c r="D6" s="7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33" customHeight="1" x14ac:dyDescent="0.2">
      <c r="B7" s="16" t="s">
        <v>22</v>
      </c>
      <c r="C7" s="72"/>
      <c r="D7" s="72"/>
    </row>
    <row r="10" spans="1:256" x14ac:dyDescent="0.2">
      <c r="D10" s="27"/>
    </row>
    <row r="11" spans="1:256" ht="15" x14ac:dyDescent="0.2">
      <c r="B11" s="68" t="s">
        <v>32</v>
      </c>
      <c r="C11" s="68"/>
      <c r="D11" s="68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170"/>
  <sheetViews>
    <sheetView rightToLeft="1" tabSelected="1" topLeftCell="B1" zoomScale="80" zoomScaleSheetLayoutView="80" workbookViewId="0">
      <pane xSplit="3" ySplit="4" topLeftCell="E9" activePane="bottomRight" state="frozen"/>
      <selection activeCell="B1" sqref="B1"/>
      <selection pane="topRight" activeCell="E1" sqref="E1"/>
      <selection pane="bottomLeft" activeCell="B3" sqref="B3"/>
      <selection pane="bottomRight" activeCell="N21" sqref="N21"/>
    </sheetView>
  </sheetViews>
  <sheetFormatPr defaultColWidth="9.140625" defaultRowHeight="12.75" x14ac:dyDescent="0.2"/>
  <cols>
    <col min="1" max="1" width="0" style="9" hidden="1" customWidth="1"/>
    <col min="2" max="2" width="3.7109375" style="9" customWidth="1"/>
    <col min="3" max="3" width="11.7109375" style="9" customWidth="1"/>
    <col min="4" max="4" width="15.42578125" style="9" customWidth="1"/>
    <col min="5" max="20" width="4.7109375" style="9" customWidth="1"/>
    <col min="21" max="21" width="8.140625" style="22" customWidth="1"/>
    <col min="22" max="22" width="10.5703125" style="22" hidden="1" customWidth="1"/>
    <col min="23" max="23" width="9.140625" style="22" customWidth="1"/>
    <col min="24" max="24" width="9.140625" style="22" hidden="1" customWidth="1"/>
    <col min="25" max="26" width="4.28515625" style="22" hidden="1" customWidth="1"/>
    <col min="27" max="27" width="6.28515625" style="22" hidden="1" customWidth="1"/>
    <col min="28" max="28" width="10.5703125" style="22" hidden="1" customWidth="1"/>
    <col min="29" max="29" width="12.7109375" style="22" hidden="1" customWidth="1"/>
    <col min="30" max="30" width="11.7109375" style="22" hidden="1" customWidth="1"/>
    <col min="31" max="31" width="9.140625" style="9" hidden="1" customWidth="1"/>
    <col min="32" max="16384" width="9.140625" style="9"/>
  </cols>
  <sheetData>
    <row r="1" spans="1:255" s="28" customFormat="1" ht="19.149999999999999" customHeight="1" x14ac:dyDescent="0.55000000000000004">
      <c r="C1" s="35" t="s">
        <v>28</v>
      </c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255" s="34" customFormat="1" ht="23.45" customHeight="1" thickBot="1" x14ac:dyDescent="0.75">
      <c r="A2" s="29"/>
      <c r="B2" s="30"/>
      <c r="C2" s="31"/>
      <c r="D2" s="31"/>
      <c r="E2" s="75" t="s">
        <v>78</v>
      </c>
      <c r="F2" s="75"/>
      <c r="G2" s="75"/>
      <c r="H2" s="75"/>
      <c r="I2" s="75"/>
      <c r="J2" s="75"/>
      <c r="K2" s="67"/>
      <c r="L2" s="76" t="s">
        <v>77</v>
      </c>
      <c r="M2" s="76"/>
      <c r="N2" s="76"/>
      <c r="O2" s="76"/>
      <c r="P2" s="76"/>
      <c r="Q2" s="30"/>
      <c r="R2" s="80"/>
      <c r="S2" s="80"/>
      <c r="T2" s="80"/>
      <c r="U2" s="32"/>
      <c r="V2" s="32"/>
      <c r="W2" s="32"/>
      <c r="X2" s="32"/>
      <c r="Y2" s="33"/>
      <c r="Z2" s="33"/>
      <c r="AA2" s="33"/>
      <c r="AB2" s="33"/>
      <c r="AC2" s="33"/>
      <c r="AD2" s="3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</row>
    <row r="3" spans="1:255" s="34" customFormat="1" ht="23.45" customHeight="1" thickBot="1" x14ac:dyDescent="0.75">
      <c r="A3" s="29"/>
      <c r="B3" s="30"/>
      <c r="C3" s="31"/>
      <c r="D3" s="31"/>
      <c r="E3" s="59"/>
      <c r="F3" s="59"/>
      <c r="G3" s="59"/>
      <c r="H3" s="59"/>
      <c r="I3" s="59"/>
      <c r="J3" s="59"/>
      <c r="K3" s="59"/>
      <c r="L3" s="60"/>
      <c r="M3" s="60"/>
      <c r="N3" s="60"/>
      <c r="O3" s="60"/>
      <c r="P3" s="60"/>
      <c r="Q3" s="30"/>
      <c r="R3" s="61"/>
      <c r="S3" s="61"/>
      <c r="T3" s="61"/>
      <c r="U3" s="32"/>
      <c r="V3" s="32"/>
      <c r="W3" s="32"/>
      <c r="X3" s="32"/>
      <c r="Y3" s="33"/>
      <c r="Z3" s="33"/>
      <c r="AA3" s="33"/>
      <c r="AB3" s="33"/>
      <c r="AC3" s="33"/>
      <c r="AD3" s="33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</row>
    <row r="4" spans="1:255" ht="69.599999999999994" customHeight="1" thickBot="1" x14ac:dyDescent="0.25">
      <c r="A4" s="10"/>
      <c r="B4" s="40" t="s">
        <v>9</v>
      </c>
      <c r="C4" s="41" t="s">
        <v>8</v>
      </c>
      <c r="D4" s="42" t="s">
        <v>30</v>
      </c>
      <c r="E4" s="43" t="s">
        <v>79</v>
      </c>
      <c r="F4" s="43" t="s">
        <v>80</v>
      </c>
      <c r="G4" s="43" t="s">
        <v>33</v>
      </c>
      <c r="H4" s="43" t="s">
        <v>34</v>
      </c>
      <c r="I4" s="43" t="s">
        <v>35</v>
      </c>
      <c r="J4" s="43" t="s">
        <v>29</v>
      </c>
      <c r="K4" s="43" t="s">
        <v>42</v>
      </c>
      <c r="L4" s="43" t="s">
        <v>36</v>
      </c>
      <c r="M4" s="43" t="s">
        <v>81</v>
      </c>
      <c r="N4" s="43" t="s">
        <v>37</v>
      </c>
      <c r="O4" s="43" t="s">
        <v>82</v>
      </c>
      <c r="P4" s="43" t="s">
        <v>39</v>
      </c>
      <c r="Q4" s="43" t="s">
        <v>45</v>
      </c>
      <c r="R4" s="43" t="s">
        <v>44</v>
      </c>
      <c r="S4" s="43" t="s">
        <v>43</v>
      </c>
      <c r="T4" s="43"/>
      <c r="U4" s="44" t="s">
        <v>20</v>
      </c>
      <c r="V4" s="24" t="s">
        <v>10</v>
      </c>
      <c r="W4" s="24" t="s">
        <v>11</v>
      </c>
      <c r="X4" s="25" t="s">
        <v>6</v>
      </c>
      <c r="Y4" s="24" t="s">
        <v>15</v>
      </c>
      <c r="Z4" s="24" t="s">
        <v>26</v>
      </c>
      <c r="AA4" s="24" t="s">
        <v>17</v>
      </c>
      <c r="AB4" s="25" t="s">
        <v>23</v>
      </c>
      <c r="AC4" s="25" t="s">
        <v>24</v>
      </c>
      <c r="AD4" s="25" t="s">
        <v>25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ht="20.25" thickBot="1" x14ac:dyDescent="0.45">
      <c r="A5" s="8"/>
      <c r="B5" s="18">
        <v>1</v>
      </c>
      <c r="C5" s="62" t="s">
        <v>46</v>
      </c>
      <c r="D5" s="64" t="s">
        <v>47</v>
      </c>
      <c r="E5" s="20">
        <v>15</v>
      </c>
      <c r="F5" s="20">
        <v>17</v>
      </c>
      <c r="G5" s="20">
        <v>15</v>
      </c>
      <c r="H5" s="20">
        <v>16</v>
      </c>
      <c r="I5" s="20">
        <v>16</v>
      </c>
      <c r="J5" s="19">
        <v>13</v>
      </c>
      <c r="K5" s="19">
        <v>20</v>
      </c>
      <c r="L5" s="19">
        <v>16</v>
      </c>
      <c r="M5" s="19">
        <v>20</v>
      </c>
      <c r="N5" s="19">
        <v>20</v>
      </c>
      <c r="O5" s="19">
        <v>20</v>
      </c>
      <c r="P5" s="19">
        <v>17</v>
      </c>
      <c r="Q5" s="19">
        <v>18</v>
      </c>
      <c r="R5" s="19">
        <v>18</v>
      </c>
      <c r="S5" s="19">
        <v>19</v>
      </c>
      <c r="T5" s="19"/>
      <c r="U5" s="6">
        <f>W5</f>
        <v>17.33334488889659</v>
      </c>
      <c r="V5" s="7">
        <f t="shared" ref="V5:V20" si="0">SUM(E5:T5)</f>
        <v>260</v>
      </c>
      <c r="W5" s="6">
        <f>V5/Z5</f>
        <v>17.33334488889659</v>
      </c>
      <c r="X5" s="7">
        <f>AD5</f>
        <v>1</v>
      </c>
      <c r="Y5" s="1">
        <f t="shared" ref="Y5:Y20" si="1">COUNTIF(E5:T5,"&gt;-1")</f>
        <v>15</v>
      </c>
      <c r="Z5" s="1">
        <f>Y5-0.00001</f>
        <v>14.99999</v>
      </c>
      <c r="AA5" s="13">
        <f>W5</f>
        <v>17.33334488889659</v>
      </c>
      <c r="AB5" s="7">
        <f t="shared" ref="AB5:AB20" si="2">_xlfn.RANK.EQ(AA5,$AA$5:$AA$20)</f>
        <v>7</v>
      </c>
      <c r="AC5" s="7">
        <f>IF(COUNTIF($AB$5:AB5,AB5)=1,AB5,"")</f>
        <v>7</v>
      </c>
      <c r="AD5" s="7">
        <f>COUNT($AC$5:AC5)</f>
        <v>1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pans="1:255" ht="20.25" thickBot="1" x14ac:dyDescent="0.45">
      <c r="A6" s="8"/>
      <c r="B6" s="37">
        <v>2</v>
      </c>
      <c r="C6" s="63" t="s">
        <v>48</v>
      </c>
      <c r="D6" s="65" t="s">
        <v>49</v>
      </c>
      <c r="E6" s="38">
        <v>19</v>
      </c>
      <c r="F6" s="38">
        <v>20</v>
      </c>
      <c r="G6" s="38">
        <v>17</v>
      </c>
      <c r="H6" s="38">
        <v>16</v>
      </c>
      <c r="I6" s="38">
        <v>20</v>
      </c>
      <c r="J6" s="39">
        <v>20</v>
      </c>
      <c r="K6" s="39">
        <v>20</v>
      </c>
      <c r="L6" s="39">
        <v>20</v>
      </c>
      <c r="M6" s="39">
        <v>20</v>
      </c>
      <c r="N6" s="39">
        <v>20</v>
      </c>
      <c r="O6" s="39">
        <v>20</v>
      </c>
      <c r="P6" s="39">
        <v>20</v>
      </c>
      <c r="Q6" s="39">
        <v>20</v>
      </c>
      <c r="R6" s="39">
        <v>20</v>
      </c>
      <c r="S6" s="39">
        <v>20</v>
      </c>
      <c r="T6" s="39"/>
      <c r="U6" s="6">
        <f t="shared" ref="U6:U21" si="3">W6</f>
        <v>19.466679644453095</v>
      </c>
      <c r="V6" s="7">
        <f t="shared" si="0"/>
        <v>292</v>
      </c>
      <c r="W6" s="6">
        <f t="shared" ref="W6:W20" si="4">V6/Z6</f>
        <v>19.466679644453095</v>
      </c>
      <c r="X6" s="7">
        <f t="shared" ref="X6:X20" si="5">AD6</f>
        <v>2</v>
      </c>
      <c r="Y6" s="1">
        <f t="shared" si="1"/>
        <v>15</v>
      </c>
      <c r="Z6" s="1">
        <f t="shared" ref="Z6:Z20" si="6">Y6-0.00001</f>
        <v>14.99999</v>
      </c>
      <c r="AA6" s="13">
        <f t="shared" ref="AA6:AA20" si="7">W6</f>
        <v>19.466679644453095</v>
      </c>
      <c r="AB6" s="7">
        <f t="shared" si="2"/>
        <v>1</v>
      </c>
      <c r="AC6" s="7">
        <f>IF(COUNTIF($AB$5:AB6,AB6)=1,AB6,"")</f>
        <v>1</v>
      </c>
      <c r="AD6" s="7">
        <f>COUNT($AC$5:AC6)</f>
        <v>2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ht="20.25" thickBot="1" x14ac:dyDescent="0.45">
      <c r="A7" s="8"/>
      <c r="B7" s="21">
        <v>3</v>
      </c>
      <c r="C7" s="63" t="s">
        <v>50</v>
      </c>
      <c r="D7" s="65" t="s">
        <v>51</v>
      </c>
      <c r="E7" s="20">
        <v>15</v>
      </c>
      <c r="F7" s="20">
        <v>17</v>
      </c>
      <c r="G7" s="20">
        <v>14</v>
      </c>
      <c r="H7" s="20">
        <v>15</v>
      </c>
      <c r="I7" s="20">
        <v>15</v>
      </c>
      <c r="J7" s="19">
        <v>6</v>
      </c>
      <c r="K7" s="19">
        <v>19</v>
      </c>
      <c r="L7" s="19">
        <v>17</v>
      </c>
      <c r="M7" s="19">
        <v>17</v>
      </c>
      <c r="N7" s="19">
        <v>17</v>
      </c>
      <c r="O7" s="19">
        <v>20</v>
      </c>
      <c r="P7" s="19">
        <v>17</v>
      </c>
      <c r="Q7" s="19">
        <v>17</v>
      </c>
      <c r="R7" s="19">
        <v>18</v>
      </c>
      <c r="S7" s="19">
        <v>18</v>
      </c>
      <c r="T7" s="19"/>
      <c r="U7" s="6">
        <f t="shared" si="3"/>
        <v>16.13334408889606</v>
      </c>
      <c r="V7" s="7">
        <f t="shared" si="0"/>
        <v>242</v>
      </c>
      <c r="W7" s="6">
        <f t="shared" si="4"/>
        <v>16.13334408889606</v>
      </c>
      <c r="X7" s="7">
        <f t="shared" si="5"/>
        <v>3</v>
      </c>
      <c r="Y7" s="1">
        <f t="shared" si="1"/>
        <v>15</v>
      </c>
      <c r="Z7" s="1">
        <f t="shared" si="6"/>
        <v>14.99999</v>
      </c>
      <c r="AA7" s="13">
        <f t="shared" si="7"/>
        <v>16.13334408889606</v>
      </c>
      <c r="AB7" s="7">
        <f t="shared" si="2"/>
        <v>13</v>
      </c>
      <c r="AC7" s="7">
        <f>IF(COUNTIF($AB$5:AB7,AB7)=1,AB7,"")</f>
        <v>13</v>
      </c>
      <c r="AD7" s="7">
        <f>COUNT($AC$5:AC7)</f>
        <v>3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ht="20.25" thickBot="1" x14ac:dyDescent="0.45">
      <c r="A8" s="8"/>
      <c r="B8" s="37">
        <v>4</v>
      </c>
      <c r="C8" s="63" t="s">
        <v>52</v>
      </c>
      <c r="D8" s="66" t="s">
        <v>53</v>
      </c>
      <c r="E8" s="38">
        <v>15</v>
      </c>
      <c r="F8" s="38">
        <v>18</v>
      </c>
      <c r="G8" s="38">
        <v>13</v>
      </c>
      <c r="H8" s="38">
        <v>13</v>
      </c>
      <c r="I8" s="38">
        <v>15</v>
      </c>
      <c r="J8" s="39">
        <v>8</v>
      </c>
      <c r="K8" s="39">
        <v>19</v>
      </c>
      <c r="L8" s="39">
        <v>15</v>
      </c>
      <c r="M8" s="39">
        <v>16</v>
      </c>
      <c r="N8" s="39">
        <v>16</v>
      </c>
      <c r="O8" s="39">
        <v>20</v>
      </c>
      <c r="P8" s="39">
        <v>19</v>
      </c>
      <c r="Q8" s="39">
        <v>18</v>
      </c>
      <c r="R8" s="39">
        <v>19</v>
      </c>
      <c r="S8" s="39">
        <v>17</v>
      </c>
      <c r="T8" s="39"/>
      <c r="U8" s="6">
        <f t="shared" si="3"/>
        <v>16.066677377784917</v>
      </c>
      <c r="V8" s="7">
        <f t="shared" si="0"/>
        <v>241</v>
      </c>
      <c r="W8" s="6">
        <f t="shared" si="4"/>
        <v>16.066677377784917</v>
      </c>
      <c r="X8" s="7">
        <f t="shared" si="5"/>
        <v>4</v>
      </c>
      <c r="Y8" s="1">
        <f t="shared" si="1"/>
        <v>15</v>
      </c>
      <c r="Z8" s="1">
        <f t="shared" si="6"/>
        <v>14.99999</v>
      </c>
      <c r="AA8" s="13">
        <f t="shared" si="7"/>
        <v>16.066677377784917</v>
      </c>
      <c r="AB8" s="7">
        <f t="shared" si="2"/>
        <v>14</v>
      </c>
      <c r="AC8" s="7">
        <f>IF(COUNTIF($AB$5:AB8,AB8)=1,AB8,"")</f>
        <v>14</v>
      </c>
      <c r="AD8" s="7">
        <f>COUNT($AC$5:AC8)</f>
        <v>4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20.25" thickBot="1" x14ac:dyDescent="0.45">
      <c r="A9" s="8"/>
      <c r="B9" s="21">
        <v>5</v>
      </c>
      <c r="C9" s="63" t="s">
        <v>54</v>
      </c>
      <c r="D9" s="65" t="s">
        <v>55</v>
      </c>
      <c r="E9" s="20">
        <v>15</v>
      </c>
      <c r="F9" s="20">
        <v>20</v>
      </c>
      <c r="G9" s="20">
        <v>15</v>
      </c>
      <c r="H9" s="20">
        <v>14</v>
      </c>
      <c r="I9" s="20">
        <v>16</v>
      </c>
      <c r="J9" s="19">
        <v>8</v>
      </c>
      <c r="K9" s="19">
        <v>19</v>
      </c>
      <c r="L9" s="19">
        <v>19</v>
      </c>
      <c r="M9" s="19">
        <v>17</v>
      </c>
      <c r="N9" s="19">
        <v>17</v>
      </c>
      <c r="O9" s="19">
        <v>20</v>
      </c>
      <c r="P9" s="19">
        <v>18</v>
      </c>
      <c r="Q9" s="19">
        <v>18</v>
      </c>
      <c r="R9" s="19">
        <v>19</v>
      </c>
      <c r="S9" s="19">
        <v>17</v>
      </c>
      <c r="T9" s="19"/>
      <c r="U9" s="6">
        <f t="shared" si="3"/>
        <v>16.800011200007468</v>
      </c>
      <c r="V9" s="7">
        <f t="shared" si="0"/>
        <v>252</v>
      </c>
      <c r="W9" s="6">
        <f t="shared" si="4"/>
        <v>16.800011200007468</v>
      </c>
      <c r="X9" s="7">
        <f t="shared" si="5"/>
        <v>5</v>
      </c>
      <c r="Y9" s="1">
        <f t="shared" si="1"/>
        <v>15</v>
      </c>
      <c r="Z9" s="1">
        <f t="shared" si="6"/>
        <v>14.99999</v>
      </c>
      <c r="AA9" s="13">
        <f t="shared" si="7"/>
        <v>16.800011200007468</v>
      </c>
      <c r="AB9" s="7">
        <f t="shared" si="2"/>
        <v>11</v>
      </c>
      <c r="AC9" s="7">
        <f>IF(COUNTIF($AB$5:AB9,AB9)=1,AB9,"")</f>
        <v>11</v>
      </c>
      <c r="AD9" s="7">
        <f>COUNT($AC$5:AC9)</f>
        <v>5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</row>
    <row r="10" spans="1:255" ht="20.25" thickBot="1" x14ac:dyDescent="0.45">
      <c r="A10" s="8"/>
      <c r="B10" s="37">
        <v>6</v>
      </c>
      <c r="C10" s="63" t="s">
        <v>56</v>
      </c>
      <c r="D10" s="65" t="s">
        <v>57</v>
      </c>
      <c r="E10" s="38">
        <v>16</v>
      </c>
      <c r="F10" s="38">
        <v>20</v>
      </c>
      <c r="G10" s="38">
        <v>15</v>
      </c>
      <c r="H10" s="38">
        <v>16</v>
      </c>
      <c r="I10" s="38">
        <v>17</v>
      </c>
      <c r="J10" s="39">
        <v>20</v>
      </c>
      <c r="K10" s="39">
        <v>19</v>
      </c>
      <c r="L10" s="39">
        <v>16</v>
      </c>
      <c r="M10" s="39">
        <v>16</v>
      </c>
      <c r="N10" s="39">
        <v>18</v>
      </c>
      <c r="O10" s="39">
        <v>20</v>
      </c>
      <c r="P10" s="39">
        <v>19</v>
      </c>
      <c r="Q10" s="39">
        <v>20</v>
      </c>
      <c r="R10" s="39">
        <v>20</v>
      </c>
      <c r="S10" s="39">
        <v>17</v>
      </c>
      <c r="T10" s="39"/>
      <c r="U10" s="6">
        <f t="shared" si="3"/>
        <v>17.933345288896859</v>
      </c>
      <c r="V10" s="7">
        <f t="shared" si="0"/>
        <v>269</v>
      </c>
      <c r="W10" s="6">
        <f t="shared" si="4"/>
        <v>17.933345288896859</v>
      </c>
      <c r="X10" s="7">
        <f t="shared" si="5"/>
        <v>6</v>
      </c>
      <c r="Y10" s="1">
        <f t="shared" si="1"/>
        <v>15</v>
      </c>
      <c r="Z10" s="1">
        <f t="shared" si="6"/>
        <v>14.99999</v>
      </c>
      <c r="AA10" s="13">
        <f t="shared" si="7"/>
        <v>17.933345288896859</v>
      </c>
      <c r="AB10" s="7">
        <f t="shared" si="2"/>
        <v>5</v>
      </c>
      <c r="AC10" s="7">
        <f>IF(COUNTIF($AB$5:AB10,AB10)=1,AB10,"")</f>
        <v>5</v>
      </c>
      <c r="AD10" s="7">
        <f>COUNT($AC$5:AC10)</f>
        <v>6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ht="20.25" thickBot="1" x14ac:dyDescent="0.45">
      <c r="A11" s="8"/>
      <c r="B11" s="21">
        <v>7</v>
      </c>
      <c r="C11" s="63" t="s">
        <v>58</v>
      </c>
      <c r="D11" s="65" t="s">
        <v>59</v>
      </c>
      <c r="E11" s="20">
        <v>15</v>
      </c>
      <c r="F11" s="20">
        <v>15</v>
      </c>
      <c r="G11" s="20">
        <v>15</v>
      </c>
      <c r="H11" s="20">
        <v>15</v>
      </c>
      <c r="I11" s="20">
        <v>15</v>
      </c>
      <c r="J11" s="19">
        <v>7</v>
      </c>
      <c r="K11" s="19">
        <v>19</v>
      </c>
      <c r="L11" s="19">
        <v>15</v>
      </c>
      <c r="M11" s="19">
        <v>16</v>
      </c>
      <c r="N11" s="19">
        <v>17</v>
      </c>
      <c r="O11" s="19">
        <v>20</v>
      </c>
      <c r="P11" s="19">
        <v>17</v>
      </c>
      <c r="Q11" s="19">
        <v>18</v>
      </c>
      <c r="R11" s="19">
        <v>18</v>
      </c>
      <c r="S11" s="19">
        <v>17</v>
      </c>
      <c r="T11" s="19"/>
      <c r="U11" s="6">
        <f t="shared" si="3"/>
        <v>15.933343955562636</v>
      </c>
      <c r="V11" s="7">
        <f t="shared" si="0"/>
        <v>239</v>
      </c>
      <c r="W11" s="6">
        <f t="shared" si="4"/>
        <v>15.933343955562636</v>
      </c>
      <c r="X11" s="7">
        <f t="shared" si="5"/>
        <v>7</v>
      </c>
      <c r="Y11" s="1">
        <f t="shared" si="1"/>
        <v>15</v>
      </c>
      <c r="Z11" s="1">
        <f t="shared" si="6"/>
        <v>14.99999</v>
      </c>
      <c r="AA11" s="13">
        <f t="shared" si="7"/>
        <v>15.933343955562636</v>
      </c>
      <c r="AB11" s="7">
        <f t="shared" si="2"/>
        <v>15</v>
      </c>
      <c r="AC11" s="7">
        <f>IF(COUNTIF($AB$5:AB11,AB11)=1,AB11,"")</f>
        <v>15</v>
      </c>
      <c r="AD11" s="7">
        <f>COUNT($AC$5:AC11)</f>
        <v>7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20.25" thickBot="1" x14ac:dyDescent="0.45">
      <c r="A12" s="8"/>
      <c r="B12" s="37">
        <v>8</v>
      </c>
      <c r="C12" s="63" t="s">
        <v>60</v>
      </c>
      <c r="D12" s="65" t="s">
        <v>61</v>
      </c>
      <c r="E12" s="38">
        <v>18</v>
      </c>
      <c r="F12" s="38">
        <v>20</v>
      </c>
      <c r="G12" s="38">
        <v>14</v>
      </c>
      <c r="H12" s="38">
        <v>13</v>
      </c>
      <c r="I12" s="38">
        <v>17</v>
      </c>
      <c r="J12" s="39">
        <v>18</v>
      </c>
      <c r="K12" s="39">
        <v>19</v>
      </c>
      <c r="L12" s="39">
        <v>20</v>
      </c>
      <c r="M12" s="39">
        <v>17</v>
      </c>
      <c r="N12" s="39">
        <v>20</v>
      </c>
      <c r="O12" s="39">
        <v>20</v>
      </c>
      <c r="P12" s="39">
        <v>20</v>
      </c>
      <c r="Q12" s="39">
        <v>20</v>
      </c>
      <c r="R12" s="39">
        <v>20</v>
      </c>
      <c r="S12" s="39">
        <v>18</v>
      </c>
      <c r="T12" s="39"/>
      <c r="U12" s="6">
        <f t="shared" si="3"/>
        <v>18.266678844452564</v>
      </c>
      <c r="V12" s="7">
        <f t="shared" si="0"/>
        <v>274</v>
      </c>
      <c r="W12" s="6">
        <f t="shared" si="4"/>
        <v>18.266678844452564</v>
      </c>
      <c r="X12" s="7">
        <f t="shared" si="5"/>
        <v>8</v>
      </c>
      <c r="Y12" s="1">
        <f t="shared" si="1"/>
        <v>15</v>
      </c>
      <c r="Z12" s="1">
        <f t="shared" si="6"/>
        <v>14.99999</v>
      </c>
      <c r="AA12" s="13">
        <f t="shared" si="7"/>
        <v>18.266678844452564</v>
      </c>
      <c r="AB12" s="7">
        <f t="shared" si="2"/>
        <v>4</v>
      </c>
      <c r="AC12" s="7">
        <f>IF(COUNTIF($AB$5:AB12,AB12)=1,AB12,"")</f>
        <v>4</v>
      </c>
      <c r="AD12" s="7">
        <f>COUNT($AC$5:AC12)</f>
        <v>8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</row>
    <row r="13" spans="1:255" ht="20.25" thickBot="1" x14ac:dyDescent="0.45">
      <c r="A13" s="8"/>
      <c r="B13" s="21">
        <v>9</v>
      </c>
      <c r="C13" s="63" t="s">
        <v>62</v>
      </c>
      <c r="D13" s="65" t="s">
        <v>63</v>
      </c>
      <c r="E13" s="20">
        <v>19</v>
      </c>
      <c r="F13" s="20">
        <v>19</v>
      </c>
      <c r="G13" s="20">
        <v>16</v>
      </c>
      <c r="H13" s="20">
        <v>14</v>
      </c>
      <c r="I13" s="20">
        <v>18</v>
      </c>
      <c r="J13" s="19">
        <v>20</v>
      </c>
      <c r="K13" s="19">
        <v>19</v>
      </c>
      <c r="L13" s="19">
        <v>20</v>
      </c>
      <c r="M13" s="19">
        <v>17</v>
      </c>
      <c r="N13" s="19">
        <v>20</v>
      </c>
      <c r="O13" s="19">
        <v>20</v>
      </c>
      <c r="P13" s="19">
        <v>18</v>
      </c>
      <c r="Q13" s="19">
        <v>18</v>
      </c>
      <c r="R13" s="19">
        <v>19</v>
      </c>
      <c r="S13" s="19">
        <v>20</v>
      </c>
      <c r="T13" s="19"/>
      <c r="U13" s="6">
        <f t="shared" si="3"/>
        <v>18.466678977785985</v>
      </c>
      <c r="V13" s="7">
        <f t="shared" si="0"/>
        <v>277</v>
      </c>
      <c r="W13" s="6">
        <f t="shared" si="4"/>
        <v>18.466678977785985</v>
      </c>
      <c r="X13" s="7">
        <f t="shared" si="5"/>
        <v>9</v>
      </c>
      <c r="Y13" s="1">
        <f t="shared" si="1"/>
        <v>15</v>
      </c>
      <c r="Z13" s="1">
        <f t="shared" si="6"/>
        <v>14.99999</v>
      </c>
      <c r="AA13" s="13">
        <f t="shared" si="7"/>
        <v>18.466678977785985</v>
      </c>
      <c r="AB13" s="7">
        <f t="shared" si="2"/>
        <v>3</v>
      </c>
      <c r="AC13" s="7">
        <f>IF(COUNTIF($AB$5:AB13,AB13)=1,AB13,"")</f>
        <v>3</v>
      </c>
      <c r="AD13" s="7">
        <f>COUNT($AC$5:AC13)</f>
        <v>9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</row>
    <row r="14" spans="1:255" ht="20.25" thickBot="1" x14ac:dyDescent="0.45">
      <c r="A14" s="8"/>
      <c r="B14" s="37">
        <v>10</v>
      </c>
      <c r="C14" s="63" t="s">
        <v>64</v>
      </c>
      <c r="D14" s="66" t="s">
        <v>65</v>
      </c>
      <c r="E14" s="38">
        <v>18</v>
      </c>
      <c r="F14" s="38">
        <v>19</v>
      </c>
      <c r="G14" s="38">
        <v>14</v>
      </c>
      <c r="H14" s="38">
        <v>13</v>
      </c>
      <c r="I14" s="38">
        <v>15</v>
      </c>
      <c r="J14" s="39">
        <v>8</v>
      </c>
      <c r="K14" s="39">
        <v>19</v>
      </c>
      <c r="L14" s="39">
        <v>17</v>
      </c>
      <c r="M14" s="39">
        <v>17</v>
      </c>
      <c r="N14" s="39">
        <v>18</v>
      </c>
      <c r="O14" s="39">
        <v>20</v>
      </c>
      <c r="P14" s="39">
        <v>17</v>
      </c>
      <c r="Q14" s="39">
        <v>18</v>
      </c>
      <c r="R14" s="39">
        <v>18</v>
      </c>
      <c r="S14" s="39">
        <v>19</v>
      </c>
      <c r="T14" s="39"/>
      <c r="U14" s="6">
        <f t="shared" si="3"/>
        <v>16.666677777785186</v>
      </c>
      <c r="V14" s="7">
        <f t="shared" si="0"/>
        <v>250</v>
      </c>
      <c r="W14" s="6">
        <f t="shared" si="4"/>
        <v>16.666677777785186</v>
      </c>
      <c r="X14" s="7">
        <f t="shared" si="5"/>
        <v>10</v>
      </c>
      <c r="Y14" s="1">
        <f t="shared" si="1"/>
        <v>15</v>
      </c>
      <c r="Z14" s="1">
        <f t="shared" si="6"/>
        <v>14.99999</v>
      </c>
      <c r="AA14" s="13">
        <f t="shared" si="7"/>
        <v>16.666677777785186</v>
      </c>
      <c r="AB14" s="7">
        <f t="shared" si="2"/>
        <v>12</v>
      </c>
      <c r="AC14" s="7">
        <f>IF(COUNTIF($AB$5:AB14,AB14)=1,AB14,"")</f>
        <v>12</v>
      </c>
      <c r="AD14" s="7">
        <f>COUNT($AC$5:AC14)</f>
        <v>10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ht="20.25" thickBot="1" x14ac:dyDescent="0.45">
      <c r="A15" s="8"/>
      <c r="B15" s="21">
        <v>11</v>
      </c>
      <c r="C15" s="63" t="s">
        <v>66</v>
      </c>
      <c r="D15" s="65" t="s">
        <v>67</v>
      </c>
      <c r="E15" s="19">
        <v>15</v>
      </c>
      <c r="F15" s="19">
        <v>15</v>
      </c>
      <c r="G15" s="19">
        <v>10</v>
      </c>
      <c r="H15" s="19">
        <v>10</v>
      </c>
      <c r="I15" s="19">
        <v>14</v>
      </c>
      <c r="J15" s="19">
        <v>7</v>
      </c>
      <c r="K15" s="19">
        <v>19</v>
      </c>
      <c r="L15" s="19">
        <v>16</v>
      </c>
      <c r="M15" s="19">
        <v>17</v>
      </c>
      <c r="N15" s="19">
        <v>18</v>
      </c>
      <c r="O15" s="19">
        <v>20</v>
      </c>
      <c r="P15" s="19">
        <v>16</v>
      </c>
      <c r="Q15" s="19">
        <v>17</v>
      </c>
      <c r="R15" s="19">
        <v>18</v>
      </c>
      <c r="S15" s="19">
        <v>18</v>
      </c>
      <c r="T15" s="19"/>
      <c r="U15" s="6">
        <f t="shared" si="3"/>
        <v>15.33334355556237</v>
      </c>
      <c r="V15" s="7">
        <f t="shared" si="0"/>
        <v>230</v>
      </c>
      <c r="W15" s="6">
        <f t="shared" si="4"/>
        <v>15.33334355556237</v>
      </c>
      <c r="X15" s="7">
        <f t="shared" si="5"/>
        <v>11</v>
      </c>
      <c r="Y15" s="1">
        <f t="shared" si="1"/>
        <v>15</v>
      </c>
      <c r="Z15" s="1">
        <f t="shared" si="6"/>
        <v>14.99999</v>
      </c>
      <c r="AA15" s="13">
        <f t="shared" si="7"/>
        <v>15.33334355556237</v>
      </c>
      <c r="AB15" s="7">
        <f t="shared" si="2"/>
        <v>16</v>
      </c>
      <c r="AC15" s="7">
        <f>IF(COUNTIF($AB$5:AB15,AB15)=1,AB15,"")</f>
        <v>16</v>
      </c>
      <c r="AD15" s="7">
        <f>COUNT($AC$5:AC15)</f>
        <v>11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ht="20.25" thickBot="1" x14ac:dyDescent="0.45">
      <c r="A16" s="8"/>
      <c r="B16" s="37">
        <v>12</v>
      </c>
      <c r="C16" s="63" t="s">
        <v>68</v>
      </c>
      <c r="D16" s="65" t="s">
        <v>69</v>
      </c>
      <c r="E16" s="38">
        <v>17</v>
      </c>
      <c r="F16" s="38">
        <v>16</v>
      </c>
      <c r="G16" s="38">
        <v>17</v>
      </c>
      <c r="H16" s="38">
        <v>17</v>
      </c>
      <c r="I16" s="38">
        <v>16</v>
      </c>
      <c r="J16" s="39">
        <v>7</v>
      </c>
      <c r="K16" s="39">
        <v>19</v>
      </c>
      <c r="L16" s="39">
        <v>15</v>
      </c>
      <c r="M16" s="39">
        <v>17</v>
      </c>
      <c r="N16" s="39">
        <v>20</v>
      </c>
      <c r="O16" s="39">
        <v>20</v>
      </c>
      <c r="P16" s="39">
        <v>18</v>
      </c>
      <c r="Q16" s="39">
        <v>18</v>
      </c>
      <c r="R16" s="39">
        <v>17</v>
      </c>
      <c r="S16" s="39">
        <v>19</v>
      </c>
      <c r="T16" s="39"/>
      <c r="U16" s="6">
        <f t="shared" si="3"/>
        <v>16.866677911118607</v>
      </c>
      <c r="V16" s="7">
        <f t="shared" si="0"/>
        <v>253</v>
      </c>
      <c r="W16" s="6">
        <f t="shared" si="4"/>
        <v>16.866677911118607</v>
      </c>
      <c r="X16" s="7">
        <f t="shared" si="5"/>
        <v>12</v>
      </c>
      <c r="Y16" s="1">
        <f t="shared" si="1"/>
        <v>15</v>
      </c>
      <c r="Z16" s="1">
        <f t="shared" si="6"/>
        <v>14.99999</v>
      </c>
      <c r="AA16" s="13">
        <f t="shared" si="7"/>
        <v>16.866677911118607</v>
      </c>
      <c r="AB16" s="7">
        <f t="shared" si="2"/>
        <v>10</v>
      </c>
      <c r="AC16" s="7">
        <f>IF(COUNTIF($AB$5:AB16,AB16)=1,AB16,"")</f>
        <v>10</v>
      </c>
      <c r="AD16" s="7">
        <f>COUNT($AC$5:AC16)</f>
        <v>12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</row>
    <row r="17" spans="1:255" ht="20.25" thickBot="1" x14ac:dyDescent="0.45">
      <c r="A17" s="8"/>
      <c r="B17" s="21">
        <v>13</v>
      </c>
      <c r="C17" s="63" t="s">
        <v>70</v>
      </c>
      <c r="D17" s="65" t="s">
        <v>71</v>
      </c>
      <c r="E17" s="19">
        <v>15</v>
      </c>
      <c r="F17" s="19">
        <v>18</v>
      </c>
      <c r="G17" s="19">
        <v>14</v>
      </c>
      <c r="H17" s="19">
        <v>15</v>
      </c>
      <c r="I17" s="19">
        <v>18</v>
      </c>
      <c r="J17" s="19">
        <v>14</v>
      </c>
      <c r="K17" s="19">
        <v>19</v>
      </c>
      <c r="L17" s="19">
        <v>18</v>
      </c>
      <c r="M17" s="19">
        <v>18</v>
      </c>
      <c r="N17" s="19">
        <v>18</v>
      </c>
      <c r="O17" s="19">
        <v>20</v>
      </c>
      <c r="P17" s="19">
        <v>18</v>
      </c>
      <c r="Q17" s="19">
        <v>19</v>
      </c>
      <c r="R17" s="19">
        <v>18</v>
      </c>
      <c r="S17" s="19">
        <v>18</v>
      </c>
      <c r="T17" s="19"/>
      <c r="U17" s="6">
        <f t="shared" si="3"/>
        <v>17.33334488889659</v>
      </c>
      <c r="V17" s="7">
        <f t="shared" si="0"/>
        <v>260</v>
      </c>
      <c r="W17" s="6">
        <f t="shared" si="4"/>
        <v>17.33334488889659</v>
      </c>
      <c r="X17" s="7">
        <f t="shared" si="5"/>
        <v>12</v>
      </c>
      <c r="Y17" s="1">
        <f t="shared" si="1"/>
        <v>15</v>
      </c>
      <c r="Z17" s="1">
        <f t="shared" si="6"/>
        <v>14.99999</v>
      </c>
      <c r="AA17" s="13">
        <f t="shared" si="7"/>
        <v>17.33334488889659</v>
      </c>
      <c r="AB17" s="7">
        <f t="shared" si="2"/>
        <v>7</v>
      </c>
      <c r="AC17" s="7" t="str">
        <f>IF(COUNTIF($AB$5:AB17,AB17)=1,AB17,"")</f>
        <v/>
      </c>
      <c r="AD17" s="7">
        <f>COUNT($AC$5:AC17)</f>
        <v>12</v>
      </c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</row>
    <row r="18" spans="1:255" ht="20.25" thickBot="1" x14ac:dyDescent="0.45">
      <c r="A18" s="8"/>
      <c r="B18" s="37">
        <v>14</v>
      </c>
      <c r="C18" s="63" t="s">
        <v>72</v>
      </c>
      <c r="D18" s="65" t="s">
        <v>73</v>
      </c>
      <c r="E18" s="38">
        <v>17</v>
      </c>
      <c r="F18" s="38">
        <v>20</v>
      </c>
      <c r="G18" s="38">
        <v>12</v>
      </c>
      <c r="H18" s="38">
        <v>11</v>
      </c>
      <c r="I18" s="38">
        <v>18</v>
      </c>
      <c r="J18" s="39">
        <v>15</v>
      </c>
      <c r="K18" s="39">
        <v>19</v>
      </c>
      <c r="L18" s="39">
        <v>17</v>
      </c>
      <c r="M18" s="39">
        <v>17</v>
      </c>
      <c r="N18" s="39">
        <v>20</v>
      </c>
      <c r="O18" s="39">
        <v>20</v>
      </c>
      <c r="P18" s="39">
        <v>18</v>
      </c>
      <c r="Q18" s="39">
        <v>19</v>
      </c>
      <c r="R18" s="39">
        <v>19</v>
      </c>
      <c r="S18" s="39">
        <v>20</v>
      </c>
      <c r="T18" s="39"/>
      <c r="U18" s="6">
        <f t="shared" si="3"/>
        <v>17.466678311118873</v>
      </c>
      <c r="V18" s="7">
        <f t="shared" si="0"/>
        <v>262</v>
      </c>
      <c r="W18" s="6">
        <f t="shared" si="4"/>
        <v>17.466678311118873</v>
      </c>
      <c r="X18" s="7">
        <f t="shared" si="5"/>
        <v>13</v>
      </c>
      <c r="Y18" s="1">
        <f t="shared" si="1"/>
        <v>15</v>
      </c>
      <c r="Z18" s="1">
        <f t="shared" si="6"/>
        <v>14.99999</v>
      </c>
      <c r="AA18" s="13">
        <f t="shared" si="7"/>
        <v>17.466678311118873</v>
      </c>
      <c r="AB18" s="7">
        <f t="shared" si="2"/>
        <v>6</v>
      </c>
      <c r="AC18" s="7">
        <f>IF(COUNTIF($AB$5:AB18,AB18)=1,AB18,"")</f>
        <v>6</v>
      </c>
      <c r="AD18" s="7">
        <f>COUNT($AC$5:AC18)</f>
        <v>13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ht="20.25" thickBot="1" x14ac:dyDescent="0.45">
      <c r="A19" s="8"/>
      <c r="B19" s="21">
        <v>15</v>
      </c>
      <c r="C19" s="63" t="s">
        <v>74</v>
      </c>
      <c r="D19" s="65" t="s">
        <v>73</v>
      </c>
      <c r="E19" s="19">
        <v>18</v>
      </c>
      <c r="F19" s="19">
        <v>18</v>
      </c>
      <c r="G19" s="19">
        <v>16</v>
      </c>
      <c r="H19" s="19">
        <v>16</v>
      </c>
      <c r="I19" s="19">
        <v>19</v>
      </c>
      <c r="J19" s="19">
        <v>20</v>
      </c>
      <c r="K19" s="19">
        <v>19</v>
      </c>
      <c r="L19" s="19">
        <v>20</v>
      </c>
      <c r="M19" s="19">
        <v>18</v>
      </c>
      <c r="N19" s="19">
        <v>20</v>
      </c>
      <c r="O19" s="19">
        <v>20</v>
      </c>
      <c r="P19" s="19">
        <v>19</v>
      </c>
      <c r="Q19" s="19">
        <v>20</v>
      </c>
      <c r="R19" s="19">
        <v>20</v>
      </c>
      <c r="S19" s="19">
        <v>17</v>
      </c>
      <c r="T19" s="19"/>
      <c r="U19" s="6">
        <f t="shared" si="3"/>
        <v>18.666679111119407</v>
      </c>
      <c r="V19" s="7">
        <f t="shared" si="0"/>
        <v>280</v>
      </c>
      <c r="W19" s="6">
        <f t="shared" si="4"/>
        <v>18.666679111119407</v>
      </c>
      <c r="X19" s="7">
        <f t="shared" si="5"/>
        <v>14</v>
      </c>
      <c r="Y19" s="1">
        <f t="shared" si="1"/>
        <v>15</v>
      </c>
      <c r="Z19" s="1">
        <f t="shared" si="6"/>
        <v>14.99999</v>
      </c>
      <c r="AA19" s="13">
        <f t="shared" si="7"/>
        <v>18.666679111119407</v>
      </c>
      <c r="AB19" s="7">
        <f t="shared" si="2"/>
        <v>2</v>
      </c>
      <c r="AC19" s="7">
        <f>IF(COUNTIF($AB$5:AB19,AB19)=1,AB19,"")</f>
        <v>2</v>
      </c>
      <c r="AD19" s="7">
        <f>COUNT($AC$5:AC19)</f>
        <v>14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</row>
    <row r="20" spans="1:255" ht="20.25" thickBot="1" x14ac:dyDescent="0.45">
      <c r="A20" s="8"/>
      <c r="B20" s="37">
        <v>16</v>
      </c>
      <c r="C20" s="63" t="s">
        <v>48</v>
      </c>
      <c r="D20" s="65" t="s">
        <v>75</v>
      </c>
      <c r="E20" s="38">
        <v>18</v>
      </c>
      <c r="F20" s="38">
        <v>18</v>
      </c>
      <c r="G20" s="38">
        <v>10</v>
      </c>
      <c r="H20" s="38">
        <v>11</v>
      </c>
      <c r="I20" s="38">
        <v>17</v>
      </c>
      <c r="J20" s="39">
        <v>13</v>
      </c>
      <c r="K20" s="39">
        <v>19</v>
      </c>
      <c r="L20" s="39">
        <v>19</v>
      </c>
      <c r="M20" s="39">
        <v>19</v>
      </c>
      <c r="N20" s="39">
        <v>18</v>
      </c>
      <c r="O20" s="39">
        <v>20</v>
      </c>
      <c r="P20" s="39">
        <v>19</v>
      </c>
      <c r="Q20" s="39">
        <v>20</v>
      </c>
      <c r="R20" s="39">
        <v>20</v>
      </c>
      <c r="S20" s="39">
        <v>17</v>
      </c>
      <c r="T20" s="39"/>
      <c r="U20" s="6">
        <f t="shared" si="3"/>
        <v>17.200011466674312</v>
      </c>
      <c r="V20" s="7">
        <f t="shared" si="0"/>
        <v>258</v>
      </c>
      <c r="W20" s="6">
        <f t="shared" si="4"/>
        <v>17.200011466674312</v>
      </c>
      <c r="X20" s="7">
        <f t="shared" si="5"/>
        <v>15</v>
      </c>
      <c r="Y20" s="1">
        <f t="shared" si="1"/>
        <v>15</v>
      </c>
      <c r="Z20" s="1">
        <f t="shared" si="6"/>
        <v>14.99999</v>
      </c>
      <c r="AA20" s="13">
        <f t="shared" si="7"/>
        <v>17.200011466674312</v>
      </c>
      <c r="AB20" s="7">
        <f t="shared" si="2"/>
        <v>9</v>
      </c>
      <c r="AC20" s="7">
        <f>IF(COUNTIF($AB$5:AB20,AB20)=1,AB20,"")</f>
        <v>9</v>
      </c>
      <c r="AD20" s="7">
        <f>COUNT($AC$5:AC20)</f>
        <v>15</v>
      </c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</row>
    <row r="21" spans="1:255" s="22" customFormat="1" ht="20.25" thickBot="1" x14ac:dyDescent="0.6">
      <c r="A21" s="23"/>
      <c r="B21" s="77" t="s">
        <v>12</v>
      </c>
      <c r="C21" s="77"/>
      <c r="D21" s="78"/>
      <c r="E21" s="2">
        <f t="shared" ref="E21:J21" si="8">SUM(E5:E20)</f>
        <v>265</v>
      </c>
      <c r="F21" s="2">
        <f t="shared" si="8"/>
        <v>290</v>
      </c>
      <c r="G21" s="2">
        <f t="shared" si="8"/>
        <v>227</v>
      </c>
      <c r="H21" s="2">
        <f t="shared" si="8"/>
        <v>225</v>
      </c>
      <c r="I21" s="2">
        <f t="shared" si="8"/>
        <v>266</v>
      </c>
      <c r="J21" s="2">
        <f t="shared" si="8"/>
        <v>204</v>
      </c>
      <c r="K21" s="2">
        <v>306</v>
      </c>
      <c r="L21" s="2">
        <f>SUM(L5:L20)</f>
        <v>280</v>
      </c>
      <c r="M21" s="2">
        <f>SUM(M5:M20)</f>
        <v>279</v>
      </c>
      <c r="N21" s="2"/>
      <c r="O21" s="2">
        <f t="shared" ref="O21:S21" si="9">SUM(O5:O20)</f>
        <v>320</v>
      </c>
      <c r="P21" s="2">
        <f t="shared" si="9"/>
        <v>290</v>
      </c>
      <c r="Q21" s="2">
        <f t="shared" si="9"/>
        <v>298</v>
      </c>
      <c r="R21" s="2">
        <f t="shared" si="9"/>
        <v>301</v>
      </c>
      <c r="S21" s="2">
        <f t="shared" si="9"/>
        <v>291</v>
      </c>
      <c r="T21" s="2"/>
      <c r="U21" s="6">
        <f t="shared" si="3"/>
        <v>17.245833333333334</v>
      </c>
      <c r="V21" s="2">
        <f>SUM(V5:V20)</f>
        <v>4139</v>
      </c>
      <c r="W21" s="14">
        <f>V21/V22</f>
        <v>17.245833333333334</v>
      </c>
      <c r="X21" s="1"/>
      <c r="Y21" s="1"/>
      <c r="Z21" s="1"/>
      <c r="AA21" s="1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22" customFormat="1" ht="19.5" x14ac:dyDescent="0.55000000000000004">
      <c r="A22" s="23"/>
      <c r="B22" s="79" t="s">
        <v>15</v>
      </c>
      <c r="C22" s="79"/>
      <c r="D22" s="79"/>
      <c r="E22" s="26">
        <f t="shared" ref="E22:J22" si="10">COUNTIF(E5:E20,"&gt;0")</f>
        <v>16</v>
      </c>
      <c r="F22" s="26">
        <f t="shared" si="10"/>
        <v>16</v>
      </c>
      <c r="G22" s="26">
        <f t="shared" si="10"/>
        <v>16</v>
      </c>
      <c r="H22" s="26">
        <f t="shared" si="10"/>
        <v>16</v>
      </c>
      <c r="I22" s="26">
        <f t="shared" si="10"/>
        <v>16</v>
      </c>
      <c r="J22" s="26">
        <f t="shared" si="10"/>
        <v>16</v>
      </c>
      <c r="K22" s="26">
        <v>16</v>
      </c>
      <c r="L22" s="26">
        <f>COUNTIF(L5:L20,"&gt;0")</f>
        <v>16</v>
      </c>
      <c r="M22" s="26">
        <f>COUNTIF(M5:M20,"&gt;0")</f>
        <v>16</v>
      </c>
      <c r="N22" s="26">
        <v>16</v>
      </c>
      <c r="O22" s="26">
        <f t="shared" ref="O22:S22" si="11">COUNTIF(O5:O20,"&gt;0")</f>
        <v>16</v>
      </c>
      <c r="P22" s="26">
        <f t="shared" si="11"/>
        <v>16</v>
      </c>
      <c r="Q22" s="26">
        <f t="shared" si="11"/>
        <v>16</v>
      </c>
      <c r="R22" s="26">
        <f t="shared" si="11"/>
        <v>16</v>
      </c>
      <c r="S22" s="26">
        <f t="shared" si="11"/>
        <v>16</v>
      </c>
      <c r="T22" s="26"/>
      <c r="U22" s="26"/>
      <c r="V22" s="26">
        <f>SUM(E22:T22)</f>
        <v>240</v>
      </c>
      <c r="W22" s="26"/>
      <c r="X22" s="26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ht="14.25" x14ac:dyDescent="0.2">
      <c r="A23" s="8"/>
      <c r="B23" s="8"/>
      <c r="C23" s="8"/>
      <c r="D23" s="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6"/>
      <c r="V23" s="23"/>
      <c r="W23" s="23"/>
      <c r="X23" s="23"/>
      <c r="Y23" s="23"/>
      <c r="Z23" s="23"/>
      <c r="AA23" s="23"/>
      <c r="AB23" s="23"/>
      <c r="AC23" s="23"/>
      <c r="AD23" s="23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</row>
    <row r="24" spans="1:255" ht="14.25" x14ac:dyDescent="0.2">
      <c r="A24" s="8"/>
      <c r="B24" s="8"/>
      <c r="C24" s="8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6"/>
      <c r="V24" s="23"/>
      <c r="W24" s="23"/>
      <c r="X24" s="23"/>
      <c r="Y24" s="23"/>
      <c r="Z24" s="23"/>
      <c r="AA24" s="23"/>
      <c r="AB24" s="23"/>
      <c r="AC24" s="23"/>
      <c r="AD24" s="23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</row>
    <row r="25" spans="1:255" ht="14.25" x14ac:dyDescent="0.2">
      <c r="A25" s="8"/>
      <c r="B25" s="8"/>
      <c r="C25" s="8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6"/>
      <c r="V25" s="23"/>
      <c r="W25" s="23"/>
      <c r="X25" s="23"/>
      <c r="Y25" s="23"/>
      <c r="Z25" s="23"/>
      <c r="AA25" s="23"/>
      <c r="AB25" s="23"/>
      <c r="AC25" s="23"/>
      <c r="AD25" s="23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255" ht="14.25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255" ht="14.2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255" ht="14.2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4.25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255" ht="14.2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</row>
    <row r="31" spans="1:255" ht="14.2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</row>
    <row r="32" spans="1:255" ht="14.2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255" ht="14.2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4.2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ht="14.2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ht="14.2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</row>
    <row r="37" spans="1:255" ht="14.2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</row>
    <row r="38" spans="1:255" ht="14.2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4.2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</row>
    <row r="40" spans="1:255" ht="14.2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</row>
    <row r="41" spans="1:255" ht="14.2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ht="14.2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ht="14.2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</row>
    <row r="44" spans="1:255" ht="14.2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</row>
    <row r="45" spans="1:255" ht="14.2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</row>
    <row r="46" spans="1:255" ht="14.2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ht="14.2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pans="1:255" ht="14.2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pans="1:255" ht="14.2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pans="1:255" ht="14.2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pans="1:255" ht="14.2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</row>
    <row r="52" spans="1:255" ht="14.2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</row>
    <row r="53" spans="1:255" ht="14.2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ht="14.2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</row>
    <row r="55" spans="1:255" ht="14.2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</row>
    <row r="56" spans="1:255" ht="14.2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4.2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</row>
    <row r="58" spans="1:255" ht="14.2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</row>
    <row r="59" spans="1:255" ht="14.2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ht="14.2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</row>
    <row r="61" spans="1:255" ht="14.2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4.2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</row>
    <row r="63" spans="1:255" ht="14.2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</row>
    <row r="64" spans="1:255" ht="14.2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ht="14.2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</row>
    <row r="66" spans="1:255" ht="14.2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</row>
    <row r="67" spans="1:255" ht="14.2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</row>
    <row r="68" spans="1:255" ht="14.2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ht="14.2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</row>
    <row r="70" spans="1:255" ht="14.2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</row>
    <row r="71" spans="1:255" ht="14.2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</row>
    <row r="72" spans="1:255" ht="14.2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</row>
    <row r="73" spans="1:255" ht="14.2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</row>
    <row r="74" spans="1:255" ht="14.2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ht="14.2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ht="14.2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ht="14.2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ht="14.2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ht="14.2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ht="14.2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ht="14.2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spans="1:255" ht="14.2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</row>
    <row r="83" spans="1:255" ht="14.2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</row>
    <row r="84" spans="1:255" ht="14.2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</row>
    <row r="85" spans="1:255" ht="14.2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ht="14.2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ht="14.2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ht="14.2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ht="14.2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ht="14.2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</row>
    <row r="91" spans="1:255" ht="14.2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</row>
    <row r="92" spans="1:255" ht="14.2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</row>
    <row r="93" spans="1:255" ht="14.2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</row>
    <row r="94" spans="1:255" ht="14.2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</row>
    <row r="95" spans="1:255" ht="14.2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</row>
    <row r="96" spans="1:255" ht="14.2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</row>
    <row r="97" spans="1:255" ht="14.2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</row>
    <row r="98" spans="1:255" ht="14.2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</row>
    <row r="99" spans="1:255" ht="14.2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</row>
    <row r="100" spans="1:255" ht="14.2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</row>
    <row r="101" spans="1:255" ht="14.2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</row>
    <row r="102" spans="1:255" ht="14.25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</row>
    <row r="103" spans="1:255" ht="14.25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</row>
    <row r="104" spans="1:255" ht="14.2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</row>
    <row r="105" spans="1:255" ht="14.2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</row>
    <row r="106" spans="1:255" ht="14.2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</row>
    <row r="107" spans="1:255" ht="14.2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</row>
    <row r="108" spans="1:255" ht="14.2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</row>
    <row r="109" spans="1:255" ht="14.2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</row>
    <row r="110" spans="1:255" ht="14.2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</row>
    <row r="111" spans="1:255" ht="14.2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</row>
    <row r="112" spans="1:255" ht="14.2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</row>
    <row r="113" spans="1:255" ht="14.2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</row>
    <row r="114" spans="1:255" ht="14.2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</row>
    <row r="115" spans="1:255" ht="14.2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</row>
    <row r="116" spans="1:255" ht="14.2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</row>
    <row r="117" spans="1:255" ht="14.2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</row>
    <row r="118" spans="1:255" ht="14.2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</row>
    <row r="119" spans="1:255" ht="14.2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</row>
    <row r="120" spans="1:255" ht="14.2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</row>
    <row r="121" spans="1:255" ht="14.2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</row>
    <row r="122" spans="1:255" ht="14.2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</row>
    <row r="123" spans="1:255" ht="14.2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</row>
    <row r="124" spans="1:255" ht="14.2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</row>
    <row r="125" spans="1:255" ht="14.2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</row>
    <row r="126" spans="1:255" ht="14.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</row>
    <row r="127" spans="1:255" ht="14.2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</row>
    <row r="128" spans="1:255" ht="14.2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</row>
    <row r="129" spans="1:255" ht="14.25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</row>
    <row r="130" spans="1:255" ht="14.2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</row>
    <row r="131" spans="1:255" ht="14.2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</row>
    <row r="132" spans="1:255" ht="14.25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</row>
    <row r="133" spans="1:255" ht="14.2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</row>
    <row r="134" spans="1:255" ht="14.2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</row>
    <row r="135" spans="1:255" ht="14.2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</row>
    <row r="136" spans="1:255" ht="14.2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</row>
    <row r="137" spans="1:255" ht="14.25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</row>
    <row r="138" spans="1:255" ht="14.25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</row>
    <row r="139" spans="1:255" ht="14.2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</row>
    <row r="140" spans="1:255" ht="14.2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</row>
    <row r="141" spans="1:255" ht="14.2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</row>
    <row r="142" spans="1:255" ht="14.2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</row>
    <row r="143" spans="1:255" ht="14.25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</row>
    <row r="144" spans="1:255" ht="14.25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</row>
    <row r="145" spans="1:255" ht="14.25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</row>
    <row r="146" spans="1:255" ht="14.2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</row>
    <row r="147" spans="1:255" ht="14.2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</row>
    <row r="148" spans="1:255" ht="14.2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</row>
    <row r="149" spans="1:255" ht="14.2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</row>
    <row r="150" spans="1:255" ht="14.2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</row>
    <row r="151" spans="1:255" ht="14.25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</row>
    <row r="152" spans="1:255" ht="14.25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</row>
    <row r="153" spans="1:255" ht="14.25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</row>
    <row r="154" spans="1:255" ht="14.2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</row>
    <row r="155" spans="1:255" ht="14.2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</row>
    <row r="156" spans="1:255" ht="14.25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</row>
    <row r="157" spans="1:255" ht="14.25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</row>
    <row r="158" spans="1:255" ht="14.2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</row>
    <row r="159" spans="1:255" ht="14.25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</row>
    <row r="160" spans="1:255" ht="14.2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</row>
    <row r="161" spans="1:255" ht="14.25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</row>
    <row r="162" spans="1:255" ht="14.25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</row>
    <row r="163" spans="1:255" ht="14.25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</row>
    <row r="164" spans="1:255" ht="14.25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</row>
    <row r="165" spans="1:255" ht="14.25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</row>
    <row r="166" spans="1:255" ht="14.25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</row>
    <row r="167" spans="1:255" ht="14.25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</row>
    <row r="168" spans="1:255" ht="14.25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</row>
    <row r="169" spans="1:255" ht="14.2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</row>
    <row r="170" spans="1:255" ht="14.2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</sheetData>
  <sheetProtection formatColumns="0" formatRows="0"/>
  <mergeCells count="5">
    <mergeCell ref="E2:J2"/>
    <mergeCell ref="L2:P2"/>
    <mergeCell ref="B21:D21"/>
    <mergeCell ref="B22:D22"/>
    <mergeCell ref="R2:T2"/>
  </mergeCells>
  <phoneticPr fontId="28" type="noConversion"/>
  <conditionalFormatting sqref="E21:T21 X21 V2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1:Z21 X5:Z2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2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D20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0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" top="0" bottom="0.19685039370078741" header="0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416"/>
  <sheetViews>
    <sheetView rightToLeft="1" topLeftCell="B359" zoomScale="90" zoomScaleSheetLayoutView="90" workbookViewId="0">
      <selection activeCell="AX374" sqref="AX374"/>
    </sheetView>
  </sheetViews>
  <sheetFormatPr defaultColWidth="9.140625" defaultRowHeight="12.75" x14ac:dyDescent="0.2"/>
  <cols>
    <col min="1" max="1" width="0" style="9" hidden="1" customWidth="1"/>
    <col min="2" max="6" width="2.28515625" style="9" customWidth="1"/>
    <col min="7" max="7" width="5" style="9" customWidth="1"/>
    <col min="8" max="20" width="2.28515625" style="9" customWidth="1"/>
    <col min="21" max="21" width="2.140625" style="9" customWidth="1"/>
    <col min="22" max="22" width="1" style="9" customWidth="1"/>
    <col min="23" max="26" width="2.28515625" style="9" customWidth="1"/>
    <col min="27" max="27" width="3.42578125" style="9" customWidth="1"/>
    <col min="28" max="28" width="2.140625" style="9" customWidth="1"/>
    <col min="29" max="30" width="2.28515625" style="9" customWidth="1"/>
    <col min="31" max="31" width="1.140625" style="9" customWidth="1"/>
    <col min="32" max="34" width="2.28515625" style="9" customWidth="1"/>
    <col min="35" max="35" width="1.5703125" style="9" customWidth="1"/>
    <col min="36" max="41" width="2.28515625" style="9" customWidth="1"/>
    <col min="42" max="16384" width="9.140625" style="9"/>
  </cols>
  <sheetData>
    <row r="1" spans="1:215" ht="33" customHeight="1" thickBot="1" x14ac:dyDescent="0.65">
      <c r="A1" s="12"/>
      <c r="B1" s="119" t="b">
        <f>Y4=اطلاعات!B2</f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</row>
    <row r="2" spans="1:215" ht="7.5" customHeight="1" thickBot="1" x14ac:dyDescent="0.25">
      <c r="A2" s="12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7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</row>
    <row r="3" spans="1:215" ht="19.5" x14ac:dyDescent="0.2">
      <c r="A3" s="58"/>
      <c r="B3" s="45"/>
      <c r="C3" s="117" t="s">
        <v>0</v>
      </c>
      <c r="D3" s="117"/>
      <c r="E3" s="117"/>
      <c r="F3" s="117"/>
      <c r="G3" s="122" t="str">
        <f>'لیست دانش آموز'!C5</f>
        <v>الیاس</v>
      </c>
      <c r="H3" s="122"/>
      <c r="I3" s="122"/>
      <c r="J3" s="122"/>
      <c r="K3" s="122"/>
      <c r="L3" s="122"/>
      <c r="M3" s="46"/>
      <c r="N3" s="92" t="s">
        <v>16</v>
      </c>
      <c r="O3" s="92"/>
      <c r="P3" s="92"/>
      <c r="Q3" s="92"/>
      <c r="R3" s="114" t="str">
        <f>اطلاعات!C6</f>
        <v>هشتم ولایت / اوج</v>
      </c>
      <c r="S3" s="114"/>
      <c r="T3" s="114"/>
      <c r="U3" s="114"/>
      <c r="V3" s="114"/>
      <c r="W3" s="114"/>
      <c r="X3" s="46"/>
      <c r="Y3" s="117" t="s">
        <v>7</v>
      </c>
      <c r="Z3" s="117"/>
      <c r="AA3" s="117"/>
      <c r="AB3" s="117"/>
      <c r="AC3" s="125" t="str">
        <f>اطلاعات!C3</f>
        <v>98-99</v>
      </c>
      <c r="AD3" s="125"/>
      <c r="AE3" s="125"/>
      <c r="AF3" s="125"/>
      <c r="AG3" s="125"/>
      <c r="AH3" s="125"/>
      <c r="AI3" s="46"/>
      <c r="AJ3" s="105"/>
      <c r="AK3" s="106"/>
      <c r="AL3" s="106"/>
      <c r="AM3" s="106"/>
      <c r="AN3" s="107"/>
      <c r="AO3" s="47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</row>
    <row r="4" spans="1:215" ht="14.25" x14ac:dyDescent="0.2">
      <c r="A4" s="58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108"/>
      <c r="AK4" s="109"/>
      <c r="AL4" s="109"/>
      <c r="AM4" s="109"/>
      <c r="AN4" s="110"/>
      <c r="AO4" s="47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</row>
    <row r="5" spans="1:215" ht="19.5" x14ac:dyDescent="0.2">
      <c r="A5" s="58"/>
      <c r="B5" s="45"/>
      <c r="C5" s="117" t="s">
        <v>1</v>
      </c>
      <c r="D5" s="117"/>
      <c r="E5" s="117"/>
      <c r="F5" s="117"/>
      <c r="G5" s="122" t="str">
        <f>'لیست دانش آموز'!D5</f>
        <v xml:space="preserve">ایران نژاد             </v>
      </c>
      <c r="H5" s="122"/>
      <c r="I5" s="122"/>
      <c r="J5" s="122"/>
      <c r="K5" s="122"/>
      <c r="L5" s="122"/>
      <c r="M5" s="46"/>
      <c r="N5" s="4" t="s">
        <v>14</v>
      </c>
      <c r="O5" s="4"/>
      <c r="P5" s="4"/>
      <c r="Q5" s="4"/>
      <c r="R5" s="5"/>
      <c r="S5" s="46"/>
      <c r="T5" s="46"/>
      <c r="U5" s="124" t="str">
        <f>اطلاعات!C4</f>
        <v>مهر</v>
      </c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46"/>
      <c r="AJ5" s="108"/>
      <c r="AK5" s="109"/>
      <c r="AL5" s="109"/>
      <c r="AM5" s="109"/>
      <c r="AN5" s="110"/>
      <c r="AO5" s="47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</row>
    <row r="6" spans="1:215" ht="14.25" x14ac:dyDescent="0.2">
      <c r="A6" s="58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108"/>
      <c r="AK6" s="109"/>
      <c r="AL6" s="109"/>
      <c r="AM6" s="109"/>
      <c r="AN6" s="110"/>
      <c r="AO6" s="47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</row>
    <row r="7" spans="1:215" ht="18" thickBot="1" x14ac:dyDescent="0.25">
      <c r="A7" s="58"/>
      <c r="B7" s="45"/>
      <c r="C7" s="92" t="s">
        <v>2</v>
      </c>
      <c r="D7" s="92"/>
      <c r="E7" s="118">
        <f>اطلاعات!C5</f>
        <v>102</v>
      </c>
      <c r="F7" s="118"/>
      <c r="G7" s="118"/>
      <c r="H7" s="49"/>
      <c r="I7" s="118" t="s">
        <v>18</v>
      </c>
      <c r="J7" s="118"/>
      <c r="K7" s="118">
        <f>'لیست دانش آموز'!B5</f>
        <v>1</v>
      </c>
      <c r="L7" s="118"/>
      <c r="M7" s="46"/>
      <c r="N7" s="92">
        <f>اطلاعات!C7</f>
        <v>0</v>
      </c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46"/>
      <c r="AJ7" s="111"/>
      <c r="AK7" s="112"/>
      <c r="AL7" s="112"/>
      <c r="AM7" s="112"/>
      <c r="AN7" s="113"/>
      <c r="AO7" s="47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</row>
    <row r="8" spans="1:215" ht="15" thickBot="1" x14ac:dyDescent="0.25">
      <c r="A8" s="58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</row>
    <row r="9" spans="1:215" ht="17.25" x14ac:dyDescent="0.2">
      <c r="A9" s="58"/>
      <c r="B9" s="45"/>
      <c r="C9" s="85" t="s">
        <v>4</v>
      </c>
      <c r="D9" s="86"/>
      <c r="E9" s="86"/>
      <c r="F9" s="86"/>
      <c r="G9" s="86"/>
      <c r="H9" s="86" t="s">
        <v>5</v>
      </c>
      <c r="I9" s="86"/>
      <c r="J9" s="87"/>
      <c r="K9" s="48"/>
      <c r="L9" s="85" t="s">
        <v>4</v>
      </c>
      <c r="M9" s="86"/>
      <c r="N9" s="86"/>
      <c r="O9" s="86"/>
      <c r="P9" s="86"/>
      <c r="Q9" s="86" t="s">
        <v>5</v>
      </c>
      <c r="R9" s="86"/>
      <c r="S9" s="87"/>
      <c r="T9" s="48"/>
      <c r="U9" s="85" t="s">
        <v>4</v>
      </c>
      <c r="V9" s="86"/>
      <c r="W9" s="86"/>
      <c r="X9" s="86"/>
      <c r="Y9" s="86"/>
      <c r="Z9" s="86" t="s">
        <v>5</v>
      </c>
      <c r="AA9" s="86"/>
      <c r="AB9" s="87"/>
      <c r="AC9" s="48"/>
      <c r="AD9" s="85" t="s">
        <v>4</v>
      </c>
      <c r="AE9" s="86"/>
      <c r="AF9" s="86"/>
      <c r="AG9" s="86"/>
      <c r="AH9" s="86"/>
      <c r="AI9" s="86"/>
      <c r="AJ9" s="86"/>
      <c r="AK9" s="86"/>
      <c r="AL9" s="86" t="s">
        <v>5</v>
      </c>
      <c r="AM9" s="86"/>
      <c r="AN9" s="87"/>
      <c r="AO9" s="47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</row>
    <row r="10" spans="1:215" ht="18" x14ac:dyDescent="0.2">
      <c r="A10" s="58"/>
      <c r="B10" s="45"/>
      <c r="C10" s="83" t="str">
        <f>'لیست دانش آموز'!E4</f>
        <v>قرآن مجید</v>
      </c>
      <c r="D10" s="84"/>
      <c r="E10" s="84"/>
      <c r="F10" s="84"/>
      <c r="G10" s="84"/>
      <c r="H10" s="92">
        <f>'لیست دانش آموز'!E5</f>
        <v>15</v>
      </c>
      <c r="I10" s="92"/>
      <c r="J10" s="93"/>
      <c r="K10" s="50"/>
      <c r="L10" s="83" t="str">
        <f>'لیست دانش آموز'!I4</f>
        <v>علوم تجربی</v>
      </c>
      <c r="M10" s="84"/>
      <c r="N10" s="84"/>
      <c r="O10" s="84"/>
      <c r="P10" s="84"/>
      <c r="Q10" s="92">
        <f>'لیست دانش آموز'!I5</f>
        <v>16</v>
      </c>
      <c r="R10" s="92"/>
      <c r="S10" s="93"/>
      <c r="T10" s="51"/>
      <c r="U10" s="83" t="str">
        <f>'لیست دانش آموز'!O4</f>
        <v>تفکر و سبک زندگی</v>
      </c>
      <c r="V10" s="84"/>
      <c r="W10" s="84"/>
      <c r="X10" s="84"/>
      <c r="Y10" s="84"/>
      <c r="Z10" s="92">
        <f>'لیست دانش آموز'!O5</f>
        <v>20</v>
      </c>
      <c r="AA10" s="92"/>
      <c r="AB10" s="93"/>
      <c r="AC10" s="50"/>
      <c r="AD10" s="83" t="str">
        <f>'لیست دانش آموز'!S4</f>
        <v>انظباط</v>
      </c>
      <c r="AE10" s="84"/>
      <c r="AF10" s="84"/>
      <c r="AG10" s="84"/>
      <c r="AH10" s="84"/>
      <c r="AI10" s="84"/>
      <c r="AJ10" s="84"/>
      <c r="AK10" s="84"/>
      <c r="AL10" s="92">
        <f>'لیست دانش آموز'!S5</f>
        <v>19</v>
      </c>
      <c r="AM10" s="92"/>
      <c r="AN10" s="93"/>
      <c r="AO10" s="47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</row>
    <row r="11" spans="1:215" ht="18.75" thickBot="1" x14ac:dyDescent="0.25">
      <c r="A11" s="58"/>
      <c r="B11" s="45"/>
      <c r="C11" s="88" t="str">
        <f>'لیست دانش آموز'!F4</f>
        <v>پیام های آسمانی</v>
      </c>
      <c r="D11" s="89"/>
      <c r="E11" s="89"/>
      <c r="F11" s="89"/>
      <c r="G11" s="89"/>
      <c r="H11" s="90">
        <f>'لیست دانش آموز'!F5</f>
        <v>17</v>
      </c>
      <c r="I11" s="90"/>
      <c r="J11" s="91"/>
      <c r="K11" s="50"/>
      <c r="L11" s="88" t="str">
        <f>'لیست دانش آموز'!J4</f>
        <v>ریاضی</v>
      </c>
      <c r="M11" s="89"/>
      <c r="N11" s="89"/>
      <c r="O11" s="89"/>
      <c r="P11" s="89"/>
      <c r="Q11" s="90">
        <f>'لیست دانش آموز'!J5</f>
        <v>13</v>
      </c>
      <c r="R11" s="90"/>
      <c r="S11" s="91"/>
      <c r="T11" s="51"/>
      <c r="U11" s="88" t="str">
        <f>'لیست دانش آموز'!P4</f>
        <v>قرائت فارسی</v>
      </c>
      <c r="V11" s="89"/>
      <c r="W11" s="89"/>
      <c r="X11" s="89"/>
      <c r="Y11" s="89"/>
      <c r="Z11" s="90">
        <f>'لیست دانش آموز'!P5</f>
        <v>17</v>
      </c>
      <c r="AA11" s="90"/>
      <c r="AB11" s="91"/>
      <c r="AC11" s="50"/>
      <c r="AD11" s="101">
        <f>'لیست دانش آموز'!T4</f>
        <v>0</v>
      </c>
      <c r="AE11" s="102"/>
      <c r="AF11" s="102"/>
      <c r="AG11" s="102"/>
      <c r="AH11" s="102"/>
      <c r="AI11" s="102"/>
      <c r="AJ11" s="102"/>
      <c r="AK11" s="102"/>
      <c r="AL11" s="81">
        <f>'لیست دانش آموز'!T5</f>
        <v>0</v>
      </c>
      <c r="AM11" s="81"/>
      <c r="AN11" s="82"/>
      <c r="AO11" s="47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</row>
    <row r="12" spans="1:215" ht="18.75" thickBot="1" x14ac:dyDescent="0.25">
      <c r="A12" s="58"/>
      <c r="B12" s="45"/>
      <c r="C12" s="83" t="str">
        <f>'لیست دانش آموز'!G4</f>
        <v>عربی</v>
      </c>
      <c r="D12" s="84"/>
      <c r="E12" s="84"/>
      <c r="F12" s="84"/>
      <c r="G12" s="84"/>
      <c r="H12" s="92">
        <f>'لیست دانش آموز'!G5</f>
        <v>15</v>
      </c>
      <c r="I12" s="92"/>
      <c r="J12" s="93"/>
      <c r="K12" s="50"/>
      <c r="L12" s="83" t="str">
        <f>'لیست دانش آموز'!L4</f>
        <v>علوم اجتماعی</v>
      </c>
      <c r="M12" s="84"/>
      <c r="N12" s="84"/>
      <c r="O12" s="84"/>
      <c r="P12" s="84"/>
      <c r="Q12" s="92">
        <f>'لیست دانش آموز'!L5</f>
        <v>16</v>
      </c>
      <c r="R12" s="92"/>
      <c r="S12" s="93"/>
      <c r="T12" s="48"/>
      <c r="U12" s="83" t="str">
        <f>'لیست دانش آموز'!Q4</f>
        <v>املا ء  فارسی</v>
      </c>
      <c r="V12" s="84"/>
      <c r="W12" s="84"/>
      <c r="X12" s="84"/>
      <c r="Y12" s="84"/>
      <c r="Z12" s="92">
        <f>'لیست دانش آموز'!Q5</f>
        <v>18</v>
      </c>
      <c r="AA12" s="92"/>
      <c r="AB12" s="93"/>
      <c r="AC12" s="50"/>
      <c r="AD12" s="94" t="s">
        <v>19</v>
      </c>
      <c r="AE12" s="95"/>
      <c r="AF12" s="95"/>
      <c r="AG12" s="95"/>
      <c r="AH12" s="95"/>
      <c r="AI12" s="95">
        <f>'لیست دانش آموز'!X5</f>
        <v>1</v>
      </c>
      <c r="AJ12" s="96"/>
      <c r="AK12" s="97" t="s">
        <v>11</v>
      </c>
      <c r="AL12" s="97"/>
      <c r="AM12" s="103">
        <f>'لیست دانش آموز'!W5</f>
        <v>17.33334488889659</v>
      </c>
      <c r="AN12" s="104"/>
      <c r="AO12" s="47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</row>
    <row r="13" spans="1:215" ht="18.75" thickBot="1" x14ac:dyDescent="0.25">
      <c r="A13" s="58"/>
      <c r="B13" s="45"/>
      <c r="C13" s="101" t="str">
        <f>'لیست دانش آموز'!H4</f>
        <v>زبان خارجه</v>
      </c>
      <c r="D13" s="102"/>
      <c r="E13" s="102"/>
      <c r="F13" s="102"/>
      <c r="G13" s="102"/>
      <c r="H13" s="81">
        <f>'لیست دانش آموز'!H5</f>
        <v>16</v>
      </c>
      <c r="I13" s="81"/>
      <c r="J13" s="82"/>
      <c r="K13" s="50"/>
      <c r="L13" s="101" t="str">
        <f>'لیست دانش آموز'!M4</f>
        <v>فرهنگ هنر</v>
      </c>
      <c r="M13" s="102"/>
      <c r="N13" s="102"/>
      <c r="O13" s="102"/>
      <c r="P13" s="102"/>
      <c r="Q13" s="81">
        <f>'لیست دانش آموز'!M5</f>
        <v>20</v>
      </c>
      <c r="R13" s="81"/>
      <c r="S13" s="82"/>
      <c r="T13" s="51"/>
      <c r="U13" s="101" t="str">
        <f>'لیست دانش آموز'!R4</f>
        <v>انشا ء  فارسی</v>
      </c>
      <c r="V13" s="102"/>
      <c r="W13" s="102"/>
      <c r="X13" s="102"/>
      <c r="Y13" s="102"/>
      <c r="Z13" s="81">
        <f>'لیست دانش آموز'!R5</f>
        <v>18</v>
      </c>
      <c r="AA13" s="81"/>
      <c r="AB13" s="82"/>
      <c r="AC13" s="50"/>
      <c r="AD13" s="115" t="s">
        <v>21</v>
      </c>
      <c r="AE13" s="116"/>
      <c r="AF13" s="116"/>
      <c r="AG13" s="116"/>
      <c r="AH13" s="116"/>
      <c r="AI13" s="116"/>
      <c r="AJ13" s="116"/>
      <c r="AK13" s="116"/>
      <c r="AL13" s="98">
        <f>'لیست دانش آموز'!W21</f>
        <v>17.245833333333334</v>
      </c>
      <c r="AM13" s="99"/>
      <c r="AN13" s="100"/>
      <c r="AO13" s="47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</row>
    <row r="14" spans="1:215" ht="8.25" customHeight="1" x14ac:dyDescent="0.2">
      <c r="A14" s="58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7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</row>
    <row r="15" spans="1:215" ht="14.25" x14ac:dyDescent="0.2">
      <c r="A15" s="58"/>
      <c r="B15" s="45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47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</row>
    <row r="16" spans="1:215" ht="14.25" x14ac:dyDescent="0.2">
      <c r="A16" s="58"/>
      <c r="B16" s="45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47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</row>
    <row r="17" spans="1:215" ht="14.25" x14ac:dyDescent="0.2">
      <c r="A17" s="58"/>
      <c r="B17" s="45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47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</row>
    <row r="18" spans="1:215" ht="14.25" x14ac:dyDescent="0.2">
      <c r="A18" s="58"/>
      <c r="B18" s="45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47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</row>
    <row r="19" spans="1:215" ht="14.25" x14ac:dyDescent="0.2">
      <c r="A19" s="58"/>
      <c r="B19" s="45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47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</row>
    <row r="20" spans="1:215" ht="14.25" x14ac:dyDescent="0.2">
      <c r="A20" s="58"/>
      <c r="B20" s="45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47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</row>
    <row r="21" spans="1:215" ht="14.25" x14ac:dyDescent="0.2">
      <c r="A21" s="58"/>
      <c r="B21" s="45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47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</row>
    <row r="22" spans="1:215" ht="14.25" x14ac:dyDescent="0.2">
      <c r="A22" s="58"/>
      <c r="B22" s="45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47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</row>
    <row r="23" spans="1:215" ht="14.25" x14ac:dyDescent="0.2">
      <c r="A23" s="58"/>
      <c r="B23" s="45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47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</row>
    <row r="24" spans="1:215" ht="14.25" x14ac:dyDescent="0.2">
      <c r="A24" s="58"/>
      <c r="B24" s="45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47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</row>
    <row r="25" spans="1:215" ht="8.25" customHeight="1" thickBot="1" x14ac:dyDescent="0.25">
      <c r="A25" s="12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4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</row>
    <row r="26" spans="1:215" ht="15" thickBot="1" x14ac:dyDescent="0.25">
      <c r="A26" s="1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</row>
    <row r="27" spans="1:215" ht="33" customHeight="1" thickBot="1" x14ac:dyDescent="0.65">
      <c r="A27" s="12"/>
      <c r="B27" s="119" t="b">
        <f>B1</f>
        <v>0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1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</row>
    <row r="28" spans="1:215" ht="7.5" customHeight="1" thickBot="1" x14ac:dyDescent="0.25">
      <c r="A28" s="12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</row>
    <row r="29" spans="1:215" ht="19.5" x14ac:dyDescent="0.2">
      <c r="A29" s="12"/>
      <c r="B29" s="45"/>
      <c r="C29" s="117" t="s">
        <v>0</v>
      </c>
      <c r="D29" s="117"/>
      <c r="E29" s="117"/>
      <c r="F29" s="117"/>
      <c r="G29" s="122" t="str">
        <f>'لیست دانش آموز'!C6</f>
        <v>محمد</v>
      </c>
      <c r="H29" s="122"/>
      <c r="I29" s="122"/>
      <c r="J29" s="122"/>
      <c r="K29" s="122"/>
      <c r="L29" s="122"/>
      <c r="M29" s="46"/>
      <c r="N29" s="92" t="s">
        <v>16</v>
      </c>
      <c r="O29" s="92"/>
      <c r="P29" s="92"/>
      <c r="Q29" s="92"/>
      <c r="R29" s="114" t="str">
        <f>R3</f>
        <v>هشتم ولایت / اوج</v>
      </c>
      <c r="S29" s="114"/>
      <c r="T29" s="114"/>
      <c r="U29" s="114"/>
      <c r="V29" s="114"/>
      <c r="W29" s="114"/>
      <c r="X29" s="46"/>
      <c r="Y29" s="117" t="s">
        <v>7</v>
      </c>
      <c r="Z29" s="117"/>
      <c r="AA29" s="117"/>
      <c r="AB29" s="117"/>
      <c r="AC29" s="125" t="str">
        <f>AC3</f>
        <v>98-99</v>
      </c>
      <c r="AD29" s="125"/>
      <c r="AE29" s="125"/>
      <c r="AF29" s="125"/>
      <c r="AG29" s="125"/>
      <c r="AH29" s="125"/>
      <c r="AI29" s="46"/>
      <c r="AJ29" s="105"/>
      <c r="AK29" s="106"/>
      <c r="AL29" s="106"/>
      <c r="AM29" s="106"/>
      <c r="AN29" s="107"/>
      <c r="AO29" s="47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</row>
    <row r="30" spans="1:215" ht="14.25" x14ac:dyDescent="0.2">
      <c r="A30" s="1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108"/>
      <c r="AK30" s="109"/>
      <c r="AL30" s="109"/>
      <c r="AM30" s="109"/>
      <c r="AN30" s="110"/>
      <c r="AO30" s="47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</row>
    <row r="31" spans="1:215" ht="19.5" x14ac:dyDescent="0.2">
      <c r="A31" s="12"/>
      <c r="B31" s="45"/>
      <c r="C31" s="117" t="s">
        <v>1</v>
      </c>
      <c r="D31" s="117"/>
      <c r="E31" s="117"/>
      <c r="F31" s="117"/>
      <c r="G31" s="122" t="str">
        <f>'لیست دانش آموز'!D6</f>
        <v xml:space="preserve">بهرامی               </v>
      </c>
      <c r="H31" s="122"/>
      <c r="I31" s="122"/>
      <c r="J31" s="122"/>
      <c r="K31" s="122"/>
      <c r="L31" s="122"/>
      <c r="M31" s="46"/>
      <c r="N31" s="4" t="s">
        <v>14</v>
      </c>
      <c r="O31" s="4"/>
      <c r="P31" s="4"/>
      <c r="Q31" s="4"/>
      <c r="R31" s="46"/>
      <c r="S31" s="46"/>
      <c r="T31" s="46"/>
      <c r="U31" s="124" t="str">
        <f>U5</f>
        <v>مهر</v>
      </c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46"/>
      <c r="AJ31" s="108"/>
      <c r="AK31" s="109"/>
      <c r="AL31" s="109"/>
      <c r="AM31" s="109"/>
      <c r="AN31" s="110"/>
      <c r="AO31" s="47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</row>
    <row r="32" spans="1:215" ht="14.25" x14ac:dyDescent="0.2">
      <c r="A32" s="1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108"/>
      <c r="AK32" s="109"/>
      <c r="AL32" s="109"/>
      <c r="AM32" s="109"/>
      <c r="AN32" s="110"/>
      <c r="AO32" s="47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</row>
    <row r="33" spans="1:215" ht="18" thickBot="1" x14ac:dyDescent="0.25">
      <c r="A33" s="12"/>
      <c r="B33" s="45"/>
      <c r="C33" s="92" t="s">
        <v>2</v>
      </c>
      <c r="D33" s="92"/>
      <c r="E33" s="118">
        <f>E7</f>
        <v>102</v>
      </c>
      <c r="F33" s="118"/>
      <c r="G33" s="118"/>
      <c r="H33" s="46"/>
      <c r="I33" s="118" t="s">
        <v>18</v>
      </c>
      <c r="J33" s="118"/>
      <c r="K33" s="118">
        <f>'لیست دانش آموز'!B6</f>
        <v>2</v>
      </c>
      <c r="L33" s="118"/>
      <c r="M33" s="46"/>
      <c r="N33" s="92">
        <f>N7</f>
        <v>0</v>
      </c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46"/>
      <c r="AJ33" s="111"/>
      <c r="AK33" s="112"/>
      <c r="AL33" s="112"/>
      <c r="AM33" s="112"/>
      <c r="AN33" s="113"/>
      <c r="AO33" s="47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</row>
    <row r="34" spans="1:215" ht="15" thickBot="1" x14ac:dyDescent="0.25">
      <c r="A34" s="1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</row>
    <row r="35" spans="1:215" ht="17.25" x14ac:dyDescent="0.2">
      <c r="A35" s="12"/>
      <c r="B35" s="45"/>
      <c r="C35" s="85" t="s">
        <v>4</v>
      </c>
      <c r="D35" s="86"/>
      <c r="E35" s="86"/>
      <c r="F35" s="86"/>
      <c r="G35" s="86"/>
      <c r="H35" s="86" t="s">
        <v>5</v>
      </c>
      <c r="I35" s="86"/>
      <c r="J35" s="87"/>
      <c r="K35" s="48"/>
      <c r="L35" s="85" t="s">
        <v>4</v>
      </c>
      <c r="M35" s="86"/>
      <c r="N35" s="86"/>
      <c r="O35" s="86"/>
      <c r="P35" s="86"/>
      <c r="Q35" s="86" t="s">
        <v>5</v>
      </c>
      <c r="R35" s="86"/>
      <c r="S35" s="87"/>
      <c r="T35" s="48"/>
      <c r="U35" s="85" t="s">
        <v>4</v>
      </c>
      <c r="V35" s="86"/>
      <c r="W35" s="86"/>
      <c r="X35" s="86"/>
      <c r="Y35" s="86"/>
      <c r="Z35" s="86" t="s">
        <v>5</v>
      </c>
      <c r="AA35" s="86"/>
      <c r="AB35" s="87"/>
      <c r="AC35" s="48"/>
      <c r="AD35" s="85" t="s">
        <v>4</v>
      </c>
      <c r="AE35" s="86"/>
      <c r="AF35" s="86"/>
      <c r="AG35" s="86"/>
      <c r="AH35" s="86"/>
      <c r="AI35" s="86"/>
      <c r="AJ35" s="86"/>
      <c r="AK35" s="86"/>
      <c r="AL35" s="86" t="s">
        <v>5</v>
      </c>
      <c r="AM35" s="86"/>
      <c r="AN35" s="87"/>
      <c r="AO35" s="47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</row>
    <row r="36" spans="1:215" ht="18" x14ac:dyDescent="0.2">
      <c r="A36" s="12"/>
      <c r="B36" s="45"/>
      <c r="C36" s="83" t="str">
        <f>C10</f>
        <v>قرآن مجید</v>
      </c>
      <c r="D36" s="84"/>
      <c r="E36" s="84"/>
      <c r="F36" s="84"/>
      <c r="G36" s="84"/>
      <c r="H36" s="92">
        <f>'لیست دانش آموز'!E6</f>
        <v>19</v>
      </c>
      <c r="I36" s="92"/>
      <c r="J36" s="93"/>
      <c r="K36" s="50"/>
      <c r="L36" s="83" t="str">
        <f>L10</f>
        <v>علوم تجربی</v>
      </c>
      <c r="M36" s="84"/>
      <c r="N36" s="84"/>
      <c r="O36" s="84"/>
      <c r="P36" s="84"/>
      <c r="Q36" s="92">
        <f>'لیست دانش آموز'!I6</f>
        <v>20</v>
      </c>
      <c r="R36" s="92"/>
      <c r="S36" s="93"/>
      <c r="T36" s="51"/>
      <c r="U36" s="83" t="str">
        <f>U10</f>
        <v>تفکر و سبک زندگی</v>
      </c>
      <c r="V36" s="84"/>
      <c r="W36" s="84"/>
      <c r="X36" s="84"/>
      <c r="Y36" s="84"/>
      <c r="Z36" s="92">
        <f>'لیست دانش آموز'!O6</f>
        <v>20</v>
      </c>
      <c r="AA36" s="92"/>
      <c r="AB36" s="93"/>
      <c r="AC36" s="50"/>
      <c r="AD36" s="83" t="str">
        <f>AD10</f>
        <v>انظباط</v>
      </c>
      <c r="AE36" s="84"/>
      <c r="AF36" s="84"/>
      <c r="AG36" s="84"/>
      <c r="AH36" s="84"/>
      <c r="AI36" s="84"/>
      <c r="AJ36" s="84"/>
      <c r="AK36" s="84"/>
      <c r="AL36" s="92">
        <f>'لیست دانش آموز'!S6</f>
        <v>20</v>
      </c>
      <c r="AM36" s="92"/>
      <c r="AN36" s="93"/>
      <c r="AO36" s="47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</row>
    <row r="37" spans="1:215" ht="18.75" thickBot="1" x14ac:dyDescent="0.25">
      <c r="A37" s="12"/>
      <c r="B37" s="45"/>
      <c r="C37" s="88" t="str">
        <f>C11</f>
        <v>پیام های آسمانی</v>
      </c>
      <c r="D37" s="89"/>
      <c r="E37" s="89"/>
      <c r="F37" s="89"/>
      <c r="G37" s="89"/>
      <c r="H37" s="90">
        <f>'لیست دانش آموز'!F6</f>
        <v>20</v>
      </c>
      <c r="I37" s="90"/>
      <c r="J37" s="91"/>
      <c r="K37" s="50"/>
      <c r="L37" s="88" t="str">
        <f>L11</f>
        <v>ریاضی</v>
      </c>
      <c r="M37" s="89"/>
      <c r="N37" s="89"/>
      <c r="O37" s="89"/>
      <c r="P37" s="89"/>
      <c r="Q37" s="90">
        <f>'لیست دانش آموز'!J6</f>
        <v>20</v>
      </c>
      <c r="R37" s="90"/>
      <c r="S37" s="91"/>
      <c r="T37" s="51"/>
      <c r="U37" s="88" t="str">
        <f>U11</f>
        <v>قرائت فارسی</v>
      </c>
      <c r="V37" s="89"/>
      <c r="W37" s="89"/>
      <c r="X37" s="89"/>
      <c r="Y37" s="89"/>
      <c r="Z37" s="90">
        <f>'لیست دانش آموز'!P6</f>
        <v>20</v>
      </c>
      <c r="AA37" s="90"/>
      <c r="AB37" s="91"/>
      <c r="AC37" s="50"/>
      <c r="AD37" s="101">
        <f>AD11</f>
        <v>0</v>
      </c>
      <c r="AE37" s="102"/>
      <c r="AF37" s="102"/>
      <c r="AG37" s="102"/>
      <c r="AH37" s="102"/>
      <c r="AI37" s="102"/>
      <c r="AJ37" s="102"/>
      <c r="AK37" s="102"/>
      <c r="AL37" s="81">
        <f>'لیست دانش آموز'!T6</f>
        <v>0</v>
      </c>
      <c r="AM37" s="81"/>
      <c r="AN37" s="82"/>
      <c r="AO37" s="47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</row>
    <row r="38" spans="1:215" ht="18.75" thickBot="1" x14ac:dyDescent="0.25">
      <c r="A38" s="12"/>
      <c r="B38" s="45"/>
      <c r="C38" s="83" t="str">
        <f>C12</f>
        <v>عربی</v>
      </c>
      <c r="D38" s="84"/>
      <c r="E38" s="84"/>
      <c r="F38" s="84"/>
      <c r="G38" s="84"/>
      <c r="H38" s="92">
        <f>'لیست دانش آموز'!G6</f>
        <v>17</v>
      </c>
      <c r="I38" s="92"/>
      <c r="J38" s="93"/>
      <c r="K38" s="50"/>
      <c r="L38" s="83" t="str">
        <f>L12</f>
        <v>علوم اجتماعی</v>
      </c>
      <c r="M38" s="84"/>
      <c r="N38" s="84"/>
      <c r="O38" s="84"/>
      <c r="P38" s="84"/>
      <c r="Q38" s="92">
        <f>'لیست دانش آموز'!L6</f>
        <v>20</v>
      </c>
      <c r="R38" s="92"/>
      <c r="S38" s="93"/>
      <c r="T38" s="48"/>
      <c r="U38" s="83" t="str">
        <f>U12</f>
        <v>املا ء  فارسی</v>
      </c>
      <c r="V38" s="84"/>
      <c r="W38" s="84"/>
      <c r="X38" s="84"/>
      <c r="Y38" s="84"/>
      <c r="Z38" s="92">
        <f>'لیست دانش آموز'!Q6</f>
        <v>20</v>
      </c>
      <c r="AA38" s="92"/>
      <c r="AB38" s="93"/>
      <c r="AC38" s="50"/>
      <c r="AD38" s="94" t="s">
        <v>19</v>
      </c>
      <c r="AE38" s="95"/>
      <c r="AF38" s="95"/>
      <c r="AG38" s="95"/>
      <c r="AH38" s="95"/>
      <c r="AI38" s="95">
        <f>'لیست دانش آموز'!X6</f>
        <v>2</v>
      </c>
      <c r="AJ38" s="96"/>
      <c r="AK38" s="97" t="s">
        <v>11</v>
      </c>
      <c r="AL38" s="97"/>
      <c r="AM38" s="103">
        <f>'لیست دانش آموز'!W6</f>
        <v>19.466679644453095</v>
      </c>
      <c r="AN38" s="104"/>
      <c r="AO38" s="47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</row>
    <row r="39" spans="1:215" ht="18.75" thickBot="1" x14ac:dyDescent="0.25">
      <c r="A39" s="12"/>
      <c r="B39" s="45"/>
      <c r="C39" s="101" t="str">
        <f>C13</f>
        <v>زبان خارجه</v>
      </c>
      <c r="D39" s="102"/>
      <c r="E39" s="102"/>
      <c r="F39" s="102"/>
      <c r="G39" s="102"/>
      <c r="H39" s="81">
        <f>'لیست دانش آموز'!H6</f>
        <v>16</v>
      </c>
      <c r="I39" s="81"/>
      <c r="J39" s="82"/>
      <c r="K39" s="50"/>
      <c r="L39" s="101" t="str">
        <f>L13</f>
        <v>فرهنگ هنر</v>
      </c>
      <c r="M39" s="102"/>
      <c r="N39" s="102"/>
      <c r="O39" s="102"/>
      <c r="P39" s="102"/>
      <c r="Q39" s="81">
        <f>'لیست دانش آموز'!M6</f>
        <v>20</v>
      </c>
      <c r="R39" s="81"/>
      <c r="S39" s="82"/>
      <c r="T39" s="51"/>
      <c r="U39" s="101" t="str">
        <f>U13</f>
        <v>انشا ء  فارسی</v>
      </c>
      <c r="V39" s="102"/>
      <c r="W39" s="102"/>
      <c r="X39" s="102"/>
      <c r="Y39" s="102"/>
      <c r="Z39" s="81">
        <f>'لیست دانش آموز'!R6</f>
        <v>20</v>
      </c>
      <c r="AA39" s="81"/>
      <c r="AB39" s="82"/>
      <c r="AC39" s="50"/>
      <c r="AD39" s="115" t="s">
        <v>21</v>
      </c>
      <c r="AE39" s="116"/>
      <c r="AF39" s="116"/>
      <c r="AG39" s="116"/>
      <c r="AH39" s="116"/>
      <c r="AI39" s="116"/>
      <c r="AJ39" s="116"/>
      <c r="AK39" s="116"/>
      <c r="AL39" s="98">
        <f>'لیست دانش آموز'!W21</f>
        <v>17.245833333333334</v>
      </c>
      <c r="AM39" s="99"/>
      <c r="AN39" s="100"/>
      <c r="AO39" s="47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</row>
    <row r="40" spans="1:215" ht="8.25" customHeight="1" x14ac:dyDescent="0.2">
      <c r="A40" s="12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7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</row>
    <row r="41" spans="1:215" ht="14.25" x14ac:dyDescent="0.2">
      <c r="A41" s="12"/>
      <c r="B41" s="45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47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</row>
    <row r="42" spans="1:215" ht="14.25" x14ac:dyDescent="0.2">
      <c r="A42" s="12"/>
      <c r="B42" s="45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47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</row>
    <row r="43" spans="1:215" ht="14.25" x14ac:dyDescent="0.2">
      <c r="A43" s="12"/>
      <c r="B43" s="45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47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</row>
    <row r="44" spans="1:215" ht="14.25" x14ac:dyDescent="0.2">
      <c r="A44" s="12"/>
      <c r="B44" s="45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47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</row>
    <row r="45" spans="1:215" ht="14.25" x14ac:dyDescent="0.2">
      <c r="A45" s="12"/>
      <c r="B45" s="45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47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</row>
    <row r="46" spans="1:215" ht="14.25" x14ac:dyDescent="0.2">
      <c r="A46" s="12"/>
      <c r="B46" s="45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47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</row>
    <row r="47" spans="1:215" ht="14.25" x14ac:dyDescent="0.2">
      <c r="A47" s="12"/>
      <c r="B47" s="45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47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</row>
    <row r="48" spans="1:215" ht="14.25" x14ac:dyDescent="0.2">
      <c r="A48" s="12"/>
      <c r="B48" s="45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47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</row>
    <row r="49" spans="1:215" ht="14.25" x14ac:dyDescent="0.2">
      <c r="A49" s="12"/>
      <c r="B49" s="45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47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</row>
    <row r="50" spans="1:215" ht="14.25" x14ac:dyDescent="0.2">
      <c r="A50" s="12"/>
      <c r="B50" s="45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47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</row>
    <row r="51" spans="1:215" ht="8.25" customHeight="1" thickBot="1" x14ac:dyDescent="0.25">
      <c r="A51" s="12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4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</row>
    <row r="52" spans="1:215" ht="15" thickBot="1" x14ac:dyDescent="0.25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</row>
    <row r="53" spans="1:215" ht="33" customHeight="1" thickBot="1" x14ac:dyDescent="0.65">
      <c r="A53" s="12"/>
      <c r="B53" s="119" t="b">
        <f>B27</f>
        <v>0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1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</row>
    <row r="54" spans="1:215" ht="7.5" customHeight="1" thickBot="1" x14ac:dyDescent="0.25">
      <c r="A54" s="1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</row>
    <row r="55" spans="1:215" ht="19.5" x14ac:dyDescent="0.2">
      <c r="A55" s="46"/>
      <c r="B55" s="46"/>
      <c r="C55" s="117" t="s">
        <v>0</v>
      </c>
      <c r="D55" s="117"/>
      <c r="E55" s="117"/>
      <c r="F55" s="117"/>
      <c r="G55" s="122" t="str">
        <f>'لیست دانش آموز'!C7</f>
        <v xml:space="preserve">حارث </v>
      </c>
      <c r="H55" s="122"/>
      <c r="I55" s="122"/>
      <c r="J55" s="122"/>
      <c r="K55" s="122"/>
      <c r="L55" s="122"/>
      <c r="M55" s="46"/>
      <c r="N55" s="92" t="s">
        <v>16</v>
      </c>
      <c r="O55" s="92"/>
      <c r="P55" s="92"/>
      <c r="Q55" s="92"/>
      <c r="R55" s="114" t="str">
        <f>R29</f>
        <v>هشتم ولایت / اوج</v>
      </c>
      <c r="S55" s="114"/>
      <c r="T55" s="114"/>
      <c r="U55" s="114"/>
      <c r="V55" s="114"/>
      <c r="W55" s="114"/>
      <c r="X55" s="46"/>
      <c r="Y55" s="117" t="s">
        <v>7</v>
      </c>
      <c r="Z55" s="117"/>
      <c r="AA55" s="117"/>
      <c r="AB55" s="117"/>
      <c r="AC55" s="125" t="str">
        <f>AC29</f>
        <v>98-99</v>
      </c>
      <c r="AD55" s="125"/>
      <c r="AE55" s="125"/>
      <c r="AF55" s="125"/>
      <c r="AG55" s="125"/>
      <c r="AH55" s="125"/>
      <c r="AI55" s="46"/>
      <c r="AJ55" s="105"/>
      <c r="AK55" s="106"/>
      <c r="AL55" s="106"/>
      <c r="AM55" s="106"/>
      <c r="AN55" s="107"/>
      <c r="AO55" s="46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</row>
    <row r="56" spans="1:215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108"/>
      <c r="AK56" s="109"/>
      <c r="AL56" s="109"/>
      <c r="AM56" s="109"/>
      <c r="AN56" s="110"/>
      <c r="AO56" s="46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</row>
    <row r="57" spans="1:215" ht="19.5" x14ac:dyDescent="0.2">
      <c r="A57" s="46"/>
      <c r="B57" s="46"/>
      <c r="C57" s="117" t="s">
        <v>1</v>
      </c>
      <c r="D57" s="117"/>
      <c r="E57" s="117"/>
      <c r="F57" s="117"/>
      <c r="G57" s="122" t="str">
        <f>'لیست دانش آموز'!D7</f>
        <v xml:space="preserve">تمندانی               </v>
      </c>
      <c r="H57" s="122"/>
      <c r="I57" s="122"/>
      <c r="J57" s="122"/>
      <c r="K57" s="122"/>
      <c r="L57" s="122"/>
      <c r="M57" s="46"/>
      <c r="N57" s="4" t="s">
        <v>14</v>
      </c>
      <c r="O57" s="4"/>
      <c r="P57" s="4"/>
      <c r="Q57" s="4"/>
      <c r="R57" s="5"/>
      <c r="S57" s="46"/>
      <c r="T57" s="46"/>
      <c r="U57" s="124" t="str">
        <f>U31</f>
        <v>مهر</v>
      </c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46"/>
      <c r="AJ57" s="108"/>
      <c r="AK57" s="109"/>
      <c r="AL57" s="109"/>
      <c r="AM57" s="109"/>
      <c r="AN57" s="110"/>
      <c r="AO57" s="46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</row>
    <row r="58" spans="1:215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108"/>
      <c r="AK58" s="109"/>
      <c r="AL58" s="109"/>
      <c r="AM58" s="109"/>
      <c r="AN58" s="110"/>
      <c r="AO58" s="46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</row>
    <row r="59" spans="1:215" ht="18" thickBot="1" x14ac:dyDescent="0.25">
      <c r="A59" s="46"/>
      <c r="B59" s="46"/>
      <c r="C59" s="92" t="s">
        <v>2</v>
      </c>
      <c r="D59" s="92"/>
      <c r="E59" s="118">
        <f>E33</f>
        <v>102</v>
      </c>
      <c r="F59" s="118"/>
      <c r="G59" s="118"/>
      <c r="H59" s="46"/>
      <c r="I59" s="118" t="s">
        <v>18</v>
      </c>
      <c r="J59" s="118"/>
      <c r="K59" s="118">
        <f>'لیست دانش آموز'!B7</f>
        <v>3</v>
      </c>
      <c r="L59" s="118"/>
      <c r="M59" s="46"/>
      <c r="N59" s="92">
        <f>N33</f>
        <v>0</v>
      </c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46"/>
      <c r="AJ59" s="111"/>
      <c r="AK59" s="112"/>
      <c r="AL59" s="112"/>
      <c r="AM59" s="112"/>
      <c r="AN59" s="113"/>
      <c r="AO59" s="46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</row>
    <row r="60" spans="1:215" ht="15" thickBo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</row>
    <row r="61" spans="1:215" ht="17.25" x14ac:dyDescent="0.2">
      <c r="A61" s="46"/>
      <c r="B61" s="46"/>
      <c r="C61" s="85" t="s">
        <v>4</v>
      </c>
      <c r="D61" s="86"/>
      <c r="E61" s="86"/>
      <c r="F61" s="86"/>
      <c r="G61" s="86"/>
      <c r="H61" s="86" t="s">
        <v>5</v>
      </c>
      <c r="I61" s="86"/>
      <c r="J61" s="87"/>
      <c r="K61" s="48"/>
      <c r="L61" s="85" t="s">
        <v>4</v>
      </c>
      <c r="M61" s="86"/>
      <c r="N61" s="86"/>
      <c r="O61" s="86"/>
      <c r="P61" s="86"/>
      <c r="Q61" s="86" t="s">
        <v>5</v>
      </c>
      <c r="R61" s="86"/>
      <c r="S61" s="87"/>
      <c r="T61" s="48"/>
      <c r="U61" s="85" t="s">
        <v>4</v>
      </c>
      <c r="V61" s="86"/>
      <c r="W61" s="86"/>
      <c r="X61" s="86"/>
      <c r="Y61" s="86"/>
      <c r="Z61" s="86" t="s">
        <v>5</v>
      </c>
      <c r="AA61" s="86"/>
      <c r="AB61" s="87"/>
      <c r="AC61" s="48"/>
      <c r="AD61" s="85" t="s">
        <v>4</v>
      </c>
      <c r="AE61" s="86"/>
      <c r="AF61" s="86"/>
      <c r="AG61" s="86"/>
      <c r="AH61" s="86"/>
      <c r="AI61" s="86"/>
      <c r="AJ61" s="86"/>
      <c r="AK61" s="86"/>
      <c r="AL61" s="86" t="s">
        <v>5</v>
      </c>
      <c r="AM61" s="86"/>
      <c r="AN61" s="87"/>
      <c r="AO61" s="46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</row>
    <row r="62" spans="1:215" ht="18" x14ac:dyDescent="0.2">
      <c r="A62" s="46"/>
      <c r="B62" s="46"/>
      <c r="C62" s="83" t="str">
        <f>C36</f>
        <v>قرآن مجید</v>
      </c>
      <c r="D62" s="84"/>
      <c r="E62" s="84"/>
      <c r="F62" s="84"/>
      <c r="G62" s="84"/>
      <c r="H62" s="92">
        <f>'لیست دانش آموز'!E7</f>
        <v>15</v>
      </c>
      <c r="I62" s="92"/>
      <c r="J62" s="93"/>
      <c r="K62" s="50"/>
      <c r="L62" s="83" t="str">
        <f>L36</f>
        <v>علوم تجربی</v>
      </c>
      <c r="M62" s="84"/>
      <c r="N62" s="84"/>
      <c r="O62" s="84"/>
      <c r="P62" s="84"/>
      <c r="Q62" s="92">
        <f>'لیست دانش آموز'!I7</f>
        <v>15</v>
      </c>
      <c r="R62" s="92"/>
      <c r="S62" s="93"/>
      <c r="T62" s="51"/>
      <c r="U62" s="83" t="str">
        <f>U36</f>
        <v>تفکر و سبک زندگی</v>
      </c>
      <c r="V62" s="84"/>
      <c r="W62" s="84"/>
      <c r="X62" s="84"/>
      <c r="Y62" s="84"/>
      <c r="Z62" s="92">
        <f>'لیست دانش آموز'!O7</f>
        <v>20</v>
      </c>
      <c r="AA62" s="92"/>
      <c r="AB62" s="93"/>
      <c r="AC62" s="50"/>
      <c r="AD62" s="83" t="str">
        <f>AD36</f>
        <v>انظباط</v>
      </c>
      <c r="AE62" s="84"/>
      <c r="AF62" s="84"/>
      <c r="AG62" s="84"/>
      <c r="AH62" s="84"/>
      <c r="AI62" s="84"/>
      <c r="AJ62" s="84"/>
      <c r="AK62" s="84"/>
      <c r="AL62" s="92">
        <f>'لیست دانش آموز'!S7</f>
        <v>18</v>
      </c>
      <c r="AM62" s="92"/>
      <c r="AN62" s="93"/>
      <c r="AO62" s="46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</row>
    <row r="63" spans="1:215" ht="18.75" thickBot="1" x14ac:dyDescent="0.25">
      <c r="A63" s="46"/>
      <c r="B63" s="46"/>
      <c r="C63" s="88" t="str">
        <f>C37</f>
        <v>پیام های آسمانی</v>
      </c>
      <c r="D63" s="89"/>
      <c r="E63" s="89"/>
      <c r="F63" s="89"/>
      <c r="G63" s="89"/>
      <c r="H63" s="90">
        <f>'لیست دانش آموز'!F7</f>
        <v>17</v>
      </c>
      <c r="I63" s="90"/>
      <c r="J63" s="91"/>
      <c r="K63" s="50"/>
      <c r="L63" s="88" t="str">
        <f>L37</f>
        <v>ریاضی</v>
      </c>
      <c r="M63" s="89"/>
      <c r="N63" s="89"/>
      <c r="O63" s="89"/>
      <c r="P63" s="89"/>
      <c r="Q63" s="90">
        <f>'لیست دانش آموز'!J7</f>
        <v>6</v>
      </c>
      <c r="R63" s="90"/>
      <c r="S63" s="91"/>
      <c r="T63" s="51"/>
      <c r="U63" s="88" t="str">
        <f>U37</f>
        <v>قرائت فارسی</v>
      </c>
      <c r="V63" s="89"/>
      <c r="W63" s="89"/>
      <c r="X63" s="89"/>
      <c r="Y63" s="89"/>
      <c r="Z63" s="90">
        <f>'لیست دانش آموز'!P7</f>
        <v>17</v>
      </c>
      <c r="AA63" s="90"/>
      <c r="AB63" s="91"/>
      <c r="AC63" s="50"/>
      <c r="AD63" s="101">
        <f>AD37</f>
        <v>0</v>
      </c>
      <c r="AE63" s="102"/>
      <c r="AF63" s="102"/>
      <c r="AG63" s="102"/>
      <c r="AH63" s="102"/>
      <c r="AI63" s="102"/>
      <c r="AJ63" s="102"/>
      <c r="AK63" s="102"/>
      <c r="AL63" s="81">
        <f>'لیست دانش آموز'!T7</f>
        <v>0</v>
      </c>
      <c r="AM63" s="81"/>
      <c r="AN63" s="82"/>
      <c r="AO63" s="46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</row>
    <row r="64" spans="1:215" ht="18.75" thickBot="1" x14ac:dyDescent="0.25">
      <c r="A64" s="46"/>
      <c r="B64" s="46"/>
      <c r="C64" s="83" t="str">
        <f>C38</f>
        <v>عربی</v>
      </c>
      <c r="D64" s="84"/>
      <c r="E64" s="84"/>
      <c r="F64" s="84"/>
      <c r="G64" s="84"/>
      <c r="H64" s="92">
        <f>'لیست دانش آموز'!G7</f>
        <v>14</v>
      </c>
      <c r="I64" s="92"/>
      <c r="J64" s="93"/>
      <c r="K64" s="50"/>
      <c r="L64" s="83" t="str">
        <f>L38</f>
        <v>علوم اجتماعی</v>
      </c>
      <c r="M64" s="84"/>
      <c r="N64" s="84"/>
      <c r="O64" s="84"/>
      <c r="P64" s="84"/>
      <c r="Q64" s="92">
        <f>'لیست دانش آموز'!L7</f>
        <v>17</v>
      </c>
      <c r="R64" s="92"/>
      <c r="S64" s="93"/>
      <c r="T64" s="48"/>
      <c r="U64" s="83" t="str">
        <f>U38</f>
        <v>املا ء  فارسی</v>
      </c>
      <c r="V64" s="84"/>
      <c r="W64" s="84"/>
      <c r="X64" s="84"/>
      <c r="Y64" s="84"/>
      <c r="Z64" s="92">
        <f>'لیست دانش آموز'!Q7</f>
        <v>17</v>
      </c>
      <c r="AA64" s="92"/>
      <c r="AB64" s="93"/>
      <c r="AC64" s="50"/>
      <c r="AD64" s="94" t="s">
        <v>19</v>
      </c>
      <c r="AE64" s="95"/>
      <c r="AF64" s="95"/>
      <c r="AG64" s="95"/>
      <c r="AH64" s="95"/>
      <c r="AI64" s="95">
        <f>'لیست دانش آموز'!X7</f>
        <v>3</v>
      </c>
      <c r="AJ64" s="96"/>
      <c r="AK64" s="97" t="s">
        <v>11</v>
      </c>
      <c r="AL64" s="97"/>
      <c r="AM64" s="103">
        <f>'لیست دانش آموز'!W7</f>
        <v>16.13334408889606</v>
      </c>
      <c r="AN64" s="104"/>
      <c r="AO64" s="46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</row>
    <row r="65" spans="1:215" ht="18.75" thickBot="1" x14ac:dyDescent="0.25">
      <c r="A65" s="46"/>
      <c r="B65" s="46"/>
      <c r="C65" s="101" t="str">
        <f>C39</f>
        <v>زبان خارجه</v>
      </c>
      <c r="D65" s="102"/>
      <c r="E65" s="102"/>
      <c r="F65" s="102"/>
      <c r="G65" s="102"/>
      <c r="H65" s="81">
        <f>'لیست دانش آموز'!H7</f>
        <v>15</v>
      </c>
      <c r="I65" s="81"/>
      <c r="J65" s="82"/>
      <c r="K65" s="50"/>
      <c r="L65" s="101" t="str">
        <f>L39</f>
        <v>فرهنگ هنر</v>
      </c>
      <c r="M65" s="102"/>
      <c r="N65" s="102"/>
      <c r="O65" s="102"/>
      <c r="P65" s="102"/>
      <c r="Q65" s="81">
        <f>'لیست دانش آموز'!M7</f>
        <v>17</v>
      </c>
      <c r="R65" s="81"/>
      <c r="S65" s="82"/>
      <c r="T65" s="51"/>
      <c r="U65" s="101" t="str">
        <f>U39</f>
        <v>انشا ء  فارسی</v>
      </c>
      <c r="V65" s="102"/>
      <c r="W65" s="102"/>
      <c r="X65" s="102"/>
      <c r="Y65" s="102"/>
      <c r="Z65" s="81">
        <f>'لیست دانش آموز'!R7</f>
        <v>18</v>
      </c>
      <c r="AA65" s="81"/>
      <c r="AB65" s="82"/>
      <c r="AC65" s="50"/>
      <c r="AD65" s="115" t="s">
        <v>21</v>
      </c>
      <c r="AE65" s="116"/>
      <c r="AF65" s="116"/>
      <c r="AG65" s="116"/>
      <c r="AH65" s="116"/>
      <c r="AI65" s="116"/>
      <c r="AJ65" s="116"/>
      <c r="AK65" s="116"/>
      <c r="AL65" s="98">
        <f>'لیست دانش آموز'!W21</f>
        <v>17.245833333333334</v>
      </c>
      <c r="AM65" s="99"/>
      <c r="AN65" s="100"/>
      <c r="AO65" s="46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</row>
    <row r="66" spans="1:215" ht="8.2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</row>
    <row r="67" spans="1:215" ht="14.25" x14ac:dyDescent="0.2">
      <c r="A67" s="46"/>
      <c r="B67" s="46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46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</row>
    <row r="68" spans="1:215" ht="14.25" x14ac:dyDescent="0.2">
      <c r="A68" s="12"/>
      <c r="B68" s="45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46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</row>
    <row r="69" spans="1:215" ht="14.25" x14ac:dyDescent="0.2">
      <c r="A69" s="12"/>
      <c r="B69" s="4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46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</row>
    <row r="70" spans="1:215" ht="14.25" x14ac:dyDescent="0.2">
      <c r="A70" s="12"/>
      <c r="B70" s="45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46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</row>
    <row r="71" spans="1:215" ht="14.25" x14ac:dyDescent="0.2">
      <c r="A71" s="12"/>
      <c r="B71" s="45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46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</row>
    <row r="72" spans="1:215" ht="14.25" x14ac:dyDescent="0.2">
      <c r="A72" s="12"/>
      <c r="B72" s="45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46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</row>
    <row r="73" spans="1:215" ht="14.25" x14ac:dyDescent="0.2">
      <c r="A73" s="12"/>
      <c r="B73" s="45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46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</row>
    <row r="74" spans="1:215" ht="14.25" x14ac:dyDescent="0.2">
      <c r="A74" s="12"/>
      <c r="B74" s="45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46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</row>
    <row r="75" spans="1:215" ht="14.25" x14ac:dyDescent="0.2">
      <c r="A75" s="12"/>
      <c r="B75" s="45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46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</row>
    <row r="76" spans="1:215" ht="14.25" x14ac:dyDescent="0.2">
      <c r="A76" s="12"/>
      <c r="B76" s="45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46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</row>
    <row r="77" spans="1:215" ht="8.25" customHeight="1" thickBot="1" x14ac:dyDescent="0.25">
      <c r="A77" s="1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46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</row>
    <row r="78" spans="1:215" ht="15" thickBot="1" x14ac:dyDescent="0.25">
      <c r="A78" s="1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4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</row>
    <row r="79" spans="1:215" ht="15" thickBot="1" x14ac:dyDescent="0.25">
      <c r="A79" s="1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</row>
    <row r="80" spans="1:215" ht="23.25" customHeight="1" thickBot="1" x14ac:dyDescent="0.65">
      <c r="A80" s="12"/>
      <c r="B80" s="119" t="b">
        <f>B53</f>
        <v>0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1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</row>
    <row r="81" spans="1:215" ht="7.5" customHeight="1" thickBot="1" x14ac:dyDescent="0.25">
      <c r="A81" s="12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7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</row>
    <row r="82" spans="1:215" ht="19.5" x14ac:dyDescent="0.2">
      <c r="A82" s="58"/>
      <c r="B82" s="45"/>
      <c r="C82" s="117" t="s">
        <v>0</v>
      </c>
      <c r="D82" s="117"/>
      <c r="E82" s="117"/>
      <c r="F82" s="117"/>
      <c r="G82" s="122" t="str">
        <f>'لیست دانش آموز'!C8</f>
        <v>عبدالمتین</v>
      </c>
      <c r="H82" s="122"/>
      <c r="I82" s="122"/>
      <c r="J82" s="122"/>
      <c r="K82" s="122"/>
      <c r="L82" s="122"/>
      <c r="M82" s="46"/>
      <c r="N82" s="92" t="s">
        <v>16</v>
      </c>
      <c r="O82" s="92"/>
      <c r="P82" s="92"/>
      <c r="Q82" s="92"/>
      <c r="R82" s="114" t="str">
        <f>R55</f>
        <v>هشتم ولایت / اوج</v>
      </c>
      <c r="S82" s="114"/>
      <c r="T82" s="114"/>
      <c r="U82" s="114"/>
      <c r="V82" s="114"/>
      <c r="W82" s="114"/>
      <c r="X82" s="46"/>
      <c r="Y82" s="117" t="s">
        <v>7</v>
      </c>
      <c r="Z82" s="117"/>
      <c r="AA82" s="117"/>
      <c r="AB82" s="117"/>
      <c r="AC82" s="125" t="str">
        <f>AC55</f>
        <v>98-99</v>
      </c>
      <c r="AD82" s="125"/>
      <c r="AE82" s="125"/>
      <c r="AF82" s="125"/>
      <c r="AG82" s="125"/>
      <c r="AH82" s="125"/>
      <c r="AI82" s="46"/>
      <c r="AJ82" s="105"/>
      <c r="AK82" s="106"/>
      <c r="AL82" s="106"/>
      <c r="AM82" s="106"/>
      <c r="AN82" s="107"/>
      <c r="AO82" s="47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</row>
    <row r="83" spans="1:215" ht="14.25" x14ac:dyDescent="0.2">
      <c r="A83" s="58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108"/>
      <c r="AK83" s="109"/>
      <c r="AL83" s="109"/>
      <c r="AM83" s="109"/>
      <c r="AN83" s="110"/>
      <c r="AO83" s="47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</row>
    <row r="84" spans="1:215" ht="19.5" x14ac:dyDescent="0.2">
      <c r="A84" s="58"/>
      <c r="B84" s="45"/>
      <c r="C84" s="117" t="s">
        <v>1</v>
      </c>
      <c r="D84" s="117"/>
      <c r="E84" s="117"/>
      <c r="F84" s="117"/>
      <c r="G84" s="122" t="str">
        <f>'لیست دانش آموز'!D8</f>
        <v xml:space="preserve">جدگال               </v>
      </c>
      <c r="H84" s="122"/>
      <c r="I84" s="122"/>
      <c r="J84" s="122"/>
      <c r="K84" s="122"/>
      <c r="L84" s="122"/>
      <c r="M84" s="46"/>
      <c r="N84" s="4" t="s">
        <v>14</v>
      </c>
      <c r="O84" s="4"/>
      <c r="P84" s="4"/>
      <c r="Q84" s="4"/>
      <c r="R84" s="5"/>
      <c r="S84" s="46"/>
      <c r="T84" s="46"/>
      <c r="U84" s="124" t="str">
        <f>U57</f>
        <v>مهر</v>
      </c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46"/>
      <c r="AJ84" s="108"/>
      <c r="AK84" s="109"/>
      <c r="AL84" s="109"/>
      <c r="AM84" s="109"/>
      <c r="AN84" s="110"/>
      <c r="AO84" s="47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</row>
    <row r="85" spans="1:215" ht="9.75" customHeight="1" x14ac:dyDescent="0.2">
      <c r="A85" s="58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108"/>
      <c r="AK85" s="109"/>
      <c r="AL85" s="109"/>
      <c r="AM85" s="109"/>
      <c r="AN85" s="110"/>
      <c r="AO85" s="47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</row>
    <row r="86" spans="1:215" ht="18" thickBot="1" x14ac:dyDescent="0.25">
      <c r="A86" s="58"/>
      <c r="B86" s="45"/>
      <c r="C86" s="92" t="s">
        <v>2</v>
      </c>
      <c r="D86" s="92"/>
      <c r="E86" s="118">
        <f>E59</f>
        <v>102</v>
      </c>
      <c r="F86" s="118"/>
      <c r="G86" s="118"/>
      <c r="H86" s="49"/>
      <c r="I86" s="118" t="s">
        <v>18</v>
      </c>
      <c r="J86" s="118"/>
      <c r="K86" s="118">
        <f>'لیست دانش آموز'!B8</f>
        <v>4</v>
      </c>
      <c r="L86" s="118"/>
      <c r="M86" s="46"/>
      <c r="N86" s="92">
        <f>N59</f>
        <v>0</v>
      </c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46"/>
      <c r="AJ86" s="111"/>
      <c r="AK86" s="112"/>
      <c r="AL86" s="112"/>
      <c r="AM86" s="112"/>
      <c r="AN86" s="113"/>
      <c r="AO86" s="47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</row>
    <row r="87" spans="1:215" ht="12.75" customHeight="1" thickBot="1" x14ac:dyDescent="0.25">
      <c r="A87" s="58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7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</row>
    <row r="88" spans="1:215" ht="17.25" x14ac:dyDescent="0.2">
      <c r="A88" s="58"/>
      <c r="B88" s="45"/>
      <c r="C88" s="85" t="s">
        <v>4</v>
      </c>
      <c r="D88" s="86"/>
      <c r="E88" s="86"/>
      <c r="F88" s="86"/>
      <c r="G88" s="86"/>
      <c r="H88" s="86" t="s">
        <v>5</v>
      </c>
      <c r="I88" s="86"/>
      <c r="J88" s="87"/>
      <c r="K88" s="48"/>
      <c r="L88" s="85" t="s">
        <v>4</v>
      </c>
      <c r="M88" s="86"/>
      <c r="N88" s="86"/>
      <c r="O88" s="86"/>
      <c r="P88" s="86"/>
      <c r="Q88" s="86" t="s">
        <v>5</v>
      </c>
      <c r="R88" s="86"/>
      <c r="S88" s="87"/>
      <c r="T88" s="48"/>
      <c r="U88" s="85" t="s">
        <v>4</v>
      </c>
      <c r="V88" s="86"/>
      <c r="W88" s="86"/>
      <c r="X88" s="86"/>
      <c r="Y88" s="86"/>
      <c r="Z88" s="86" t="s">
        <v>5</v>
      </c>
      <c r="AA88" s="86"/>
      <c r="AB88" s="87"/>
      <c r="AC88" s="48"/>
      <c r="AD88" s="85" t="s">
        <v>4</v>
      </c>
      <c r="AE88" s="86"/>
      <c r="AF88" s="86"/>
      <c r="AG88" s="86"/>
      <c r="AH88" s="86"/>
      <c r="AI88" s="86"/>
      <c r="AJ88" s="86"/>
      <c r="AK88" s="86"/>
      <c r="AL88" s="86" t="s">
        <v>5</v>
      </c>
      <c r="AM88" s="86"/>
      <c r="AN88" s="87"/>
      <c r="AO88" s="47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</row>
    <row r="89" spans="1:215" ht="18" x14ac:dyDescent="0.2">
      <c r="A89" s="58"/>
      <c r="B89" s="45"/>
      <c r="C89" s="83" t="str">
        <f>C62</f>
        <v>قرآن مجید</v>
      </c>
      <c r="D89" s="84"/>
      <c r="E89" s="84"/>
      <c r="F89" s="84"/>
      <c r="G89" s="84"/>
      <c r="H89" s="92">
        <f>'لیست دانش آموز'!E8</f>
        <v>15</v>
      </c>
      <c r="I89" s="92"/>
      <c r="J89" s="93"/>
      <c r="K89" s="50"/>
      <c r="L89" s="83" t="str">
        <f>L62</f>
        <v>علوم تجربی</v>
      </c>
      <c r="M89" s="84"/>
      <c r="N89" s="84"/>
      <c r="O89" s="84"/>
      <c r="P89" s="84"/>
      <c r="Q89" s="92">
        <f>'لیست دانش آموز'!I8</f>
        <v>15</v>
      </c>
      <c r="R89" s="92"/>
      <c r="S89" s="93"/>
      <c r="T89" s="51"/>
      <c r="U89" s="83" t="str">
        <f>U62</f>
        <v>تفکر و سبک زندگی</v>
      </c>
      <c r="V89" s="84"/>
      <c r="W89" s="84"/>
      <c r="X89" s="84"/>
      <c r="Y89" s="84"/>
      <c r="Z89" s="92">
        <f>'لیست دانش آموز'!O8</f>
        <v>20</v>
      </c>
      <c r="AA89" s="92"/>
      <c r="AB89" s="93"/>
      <c r="AC89" s="50"/>
      <c r="AD89" s="83" t="str">
        <f>AD62</f>
        <v>انظباط</v>
      </c>
      <c r="AE89" s="84"/>
      <c r="AF89" s="84"/>
      <c r="AG89" s="84"/>
      <c r="AH89" s="84"/>
      <c r="AI89" s="84"/>
      <c r="AJ89" s="84"/>
      <c r="AK89" s="84"/>
      <c r="AL89" s="92">
        <f>'لیست دانش آموز'!S8</f>
        <v>17</v>
      </c>
      <c r="AM89" s="92"/>
      <c r="AN89" s="93"/>
      <c r="AO89" s="47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</row>
    <row r="90" spans="1:215" ht="18.75" thickBot="1" x14ac:dyDescent="0.25">
      <c r="A90" s="58"/>
      <c r="B90" s="45"/>
      <c r="C90" s="88" t="str">
        <f>C63</f>
        <v>پیام های آسمانی</v>
      </c>
      <c r="D90" s="89"/>
      <c r="E90" s="89"/>
      <c r="F90" s="89"/>
      <c r="G90" s="89"/>
      <c r="H90" s="90">
        <f>'لیست دانش آموز'!F8</f>
        <v>18</v>
      </c>
      <c r="I90" s="90"/>
      <c r="J90" s="91"/>
      <c r="K90" s="50"/>
      <c r="L90" s="88" t="str">
        <f>L63</f>
        <v>ریاضی</v>
      </c>
      <c r="M90" s="89"/>
      <c r="N90" s="89"/>
      <c r="O90" s="89"/>
      <c r="P90" s="89"/>
      <c r="Q90" s="90">
        <f>'لیست دانش آموز'!J8</f>
        <v>8</v>
      </c>
      <c r="R90" s="90"/>
      <c r="S90" s="91"/>
      <c r="T90" s="51"/>
      <c r="U90" s="88" t="str">
        <f>U63</f>
        <v>قرائت فارسی</v>
      </c>
      <c r="V90" s="89"/>
      <c r="W90" s="89"/>
      <c r="X90" s="89"/>
      <c r="Y90" s="89"/>
      <c r="Z90" s="90">
        <f>'لیست دانش آموز'!P8</f>
        <v>19</v>
      </c>
      <c r="AA90" s="90"/>
      <c r="AB90" s="91"/>
      <c r="AC90" s="50"/>
      <c r="AD90" s="101">
        <f>AD63</f>
        <v>0</v>
      </c>
      <c r="AE90" s="102"/>
      <c r="AF90" s="102"/>
      <c r="AG90" s="102"/>
      <c r="AH90" s="102"/>
      <c r="AI90" s="102"/>
      <c r="AJ90" s="102"/>
      <c r="AK90" s="102"/>
      <c r="AL90" s="81">
        <f>'لیست دانش آموز'!T8</f>
        <v>0</v>
      </c>
      <c r="AM90" s="81"/>
      <c r="AN90" s="82"/>
      <c r="AO90" s="47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</row>
    <row r="91" spans="1:215" ht="18.75" thickBot="1" x14ac:dyDescent="0.25">
      <c r="A91" s="58"/>
      <c r="B91" s="45"/>
      <c r="C91" s="83" t="str">
        <f>C64</f>
        <v>عربی</v>
      </c>
      <c r="D91" s="84"/>
      <c r="E91" s="84"/>
      <c r="F91" s="84"/>
      <c r="G91" s="84"/>
      <c r="H91" s="92">
        <f>'لیست دانش آموز'!G8</f>
        <v>13</v>
      </c>
      <c r="I91" s="92"/>
      <c r="J91" s="93"/>
      <c r="K91" s="50"/>
      <c r="L91" s="83" t="str">
        <f>L64</f>
        <v>علوم اجتماعی</v>
      </c>
      <c r="M91" s="84"/>
      <c r="N91" s="84"/>
      <c r="O91" s="84"/>
      <c r="P91" s="84"/>
      <c r="Q91" s="92">
        <f>'لیست دانش آموز'!L8</f>
        <v>15</v>
      </c>
      <c r="R91" s="92"/>
      <c r="S91" s="93"/>
      <c r="T91" s="48"/>
      <c r="U91" s="83" t="str">
        <f>U64</f>
        <v>املا ء  فارسی</v>
      </c>
      <c r="V91" s="84"/>
      <c r="W91" s="84"/>
      <c r="X91" s="84"/>
      <c r="Y91" s="84"/>
      <c r="Z91" s="92">
        <f>'لیست دانش آموز'!Q8</f>
        <v>18</v>
      </c>
      <c r="AA91" s="92"/>
      <c r="AB91" s="93"/>
      <c r="AC91" s="50"/>
      <c r="AD91" s="94" t="s">
        <v>19</v>
      </c>
      <c r="AE91" s="95"/>
      <c r="AF91" s="95"/>
      <c r="AG91" s="95"/>
      <c r="AH91" s="95"/>
      <c r="AI91" s="95">
        <f>'لیست دانش آموز'!X8</f>
        <v>4</v>
      </c>
      <c r="AJ91" s="96"/>
      <c r="AK91" s="97" t="s">
        <v>11</v>
      </c>
      <c r="AL91" s="97"/>
      <c r="AM91" s="103">
        <f>'لیست دانش آموز'!W8</f>
        <v>16.066677377784917</v>
      </c>
      <c r="AN91" s="104"/>
      <c r="AO91" s="47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</row>
    <row r="92" spans="1:215" ht="18.75" thickBot="1" x14ac:dyDescent="0.25">
      <c r="A92" s="58"/>
      <c r="B92" s="45"/>
      <c r="C92" s="101" t="str">
        <f>C65</f>
        <v>زبان خارجه</v>
      </c>
      <c r="D92" s="102"/>
      <c r="E92" s="102"/>
      <c r="F92" s="102"/>
      <c r="G92" s="102"/>
      <c r="H92" s="81">
        <f>'لیست دانش آموز'!H8</f>
        <v>13</v>
      </c>
      <c r="I92" s="81"/>
      <c r="J92" s="82"/>
      <c r="K92" s="50"/>
      <c r="L92" s="101" t="str">
        <f>L65</f>
        <v>فرهنگ هنر</v>
      </c>
      <c r="M92" s="102"/>
      <c r="N92" s="102"/>
      <c r="O92" s="102"/>
      <c r="P92" s="102"/>
      <c r="Q92" s="81">
        <f>'لیست دانش آموز'!M8</f>
        <v>16</v>
      </c>
      <c r="R92" s="81"/>
      <c r="S92" s="82"/>
      <c r="T92" s="51"/>
      <c r="U92" s="101" t="str">
        <f>U65</f>
        <v>انشا ء  فارسی</v>
      </c>
      <c r="V92" s="102"/>
      <c r="W92" s="102"/>
      <c r="X92" s="102"/>
      <c r="Y92" s="102"/>
      <c r="Z92" s="81">
        <f>'لیست دانش آموز'!R8</f>
        <v>19</v>
      </c>
      <c r="AA92" s="81"/>
      <c r="AB92" s="82"/>
      <c r="AC92" s="50"/>
      <c r="AD92" s="115" t="s">
        <v>21</v>
      </c>
      <c r="AE92" s="116"/>
      <c r="AF92" s="116"/>
      <c r="AG92" s="116"/>
      <c r="AH92" s="116"/>
      <c r="AI92" s="116"/>
      <c r="AJ92" s="116"/>
      <c r="AK92" s="116"/>
      <c r="AL92" s="98">
        <f>'لیست دانش آموز'!W21</f>
        <v>17.245833333333334</v>
      </c>
      <c r="AM92" s="99"/>
      <c r="AN92" s="100"/>
      <c r="AO92" s="47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</row>
    <row r="93" spans="1:215" ht="6" customHeight="1" x14ac:dyDescent="0.2">
      <c r="A93" s="58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7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</row>
    <row r="94" spans="1:215" ht="14.25" x14ac:dyDescent="0.2">
      <c r="A94" s="58"/>
      <c r="B94" s="45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47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</row>
    <row r="95" spans="1:215" ht="14.25" x14ac:dyDescent="0.2">
      <c r="A95" s="58"/>
      <c r="B95" s="45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47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</row>
    <row r="96" spans="1:215" ht="14.25" x14ac:dyDescent="0.2">
      <c r="A96" s="58"/>
      <c r="B96" s="45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47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</row>
    <row r="97" spans="1:215" ht="14.25" x14ac:dyDescent="0.2">
      <c r="A97" s="58"/>
      <c r="B97" s="4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47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</row>
    <row r="98" spans="1:215" ht="14.25" x14ac:dyDescent="0.2">
      <c r="A98" s="58"/>
      <c r="B98" s="45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47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</row>
    <row r="99" spans="1:215" ht="14.25" x14ac:dyDescent="0.2">
      <c r="A99" s="12"/>
      <c r="B99" s="45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47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</row>
    <row r="100" spans="1:215" ht="14.25" x14ac:dyDescent="0.2">
      <c r="A100" s="12"/>
      <c r="B100" s="45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47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</row>
    <row r="101" spans="1:215" ht="14.25" x14ac:dyDescent="0.2">
      <c r="A101" s="12"/>
      <c r="B101" s="45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47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</row>
    <row r="102" spans="1:215" ht="14.25" x14ac:dyDescent="0.2">
      <c r="A102" s="12"/>
      <c r="B102" s="45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47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</row>
    <row r="103" spans="1:215" ht="5.25" customHeight="1" x14ac:dyDescent="0.2">
      <c r="A103" s="12"/>
      <c r="B103" s="45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47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</row>
    <row r="104" spans="1:215" ht="8.25" customHeight="1" thickBot="1" x14ac:dyDescent="0.25">
      <c r="A104" s="1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4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</row>
    <row r="105" spans="1:215" ht="15" thickBot="1" x14ac:dyDescent="0.25">
      <c r="A105" s="1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</row>
    <row r="106" spans="1:215" ht="23.25" customHeight="1" thickBot="1" x14ac:dyDescent="0.65">
      <c r="A106" s="12"/>
      <c r="B106" s="119" t="b">
        <f>B80</f>
        <v>0</v>
      </c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1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</row>
    <row r="107" spans="1:215" ht="7.5" customHeight="1" thickBot="1" x14ac:dyDescent="0.25">
      <c r="A107" s="58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</row>
    <row r="108" spans="1:215" ht="19.5" x14ac:dyDescent="0.2">
      <c r="A108" s="58"/>
      <c r="B108" s="45"/>
      <c r="C108" s="117" t="s">
        <v>0</v>
      </c>
      <c r="D108" s="117"/>
      <c r="E108" s="117"/>
      <c r="F108" s="117"/>
      <c r="G108" s="122" t="str">
        <f>'لیست دانش آموز'!C9</f>
        <v>شایان</v>
      </c>
      <c r="H108" s="122"/>
      <c r="I108" s="122"/>
      <c r="J108" s="122"/>
      <c r="K108" s="122"/>
      <c r="L108" s="122"/>
      <c r="M108" s="46"/>
      <c r="N108" s="92" t="s">
        <v>16</v>
      </c>
      <c r="O108" s="92"/>
      <c r="P108" s="92"/>
      <c r="Q108" s="92"/>
      <c r="R108" s="114" t="str">
        <f>R82</f>
        <v>هشتم ولایت / اوج</v>
      </c>
      <c r="S108" s="114"/>
      <c r="T108" s="114"/>
      <c r="U108" s="114"/>
      <c r="V108" s="114"/>
      <c r="W108" s="114"/>
      <c r="X108" s="46"/>
      <c r="Y108" s="117" t="s">
        <v>7</v>
      </c>
      <c r="Z108" s="117"/>
      <c r="AA108" s="117"/>
      <c r="AB108" s="117"/>
      <c r="AC108" s="125" t="str">
        <f>AC82</f>
        <v>98-99</v>
      </c>
      <c r="AD108" s="125"/>
      <c r="AE108" s="125"/>
      <c r="AF108" s="125"/>
      <c r="AG108" s="125"/>
      <c r="AH108" s="125"/>
      <c r="AI108" s="46"/>
      <c r="AJ108" s="105"/>
      <c r="AK108" s="106"/>
      <c r="AL108" s="106"/>
      <c r="AM108" s="106"/>
      <c r="AN108" s="107"/>
      <c r="AO108" s="47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</row>
    <row r="109" spans="1:215" ht="14.25" x14ac:dyDescent="0.2">
      <c r="A109" s="5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108"/>
      <c r="AK109" s="109"/>
      <c r="AL109" s="109"/>
      <c r="AM109" s="109"/>
      <c r="AN109" s="110"/>
      <c r="AO109" s="47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</row>
    <row r="110" spans="1:215" ht="19.5" x14ac:dyDescent="0.2">
      <c r="A110" s="58"/>
      <c r="B110" s="45"/>
      <c r="C110" s="117" t="s">
        <v>1</v>
      </c>
      <c r="D110" s="117"/>
      <c r="E110" s="117"/>
      <c r="F110" s="117"/>
      <c r="G110" s="122" t="str">
        <f>'لیست دانش آموز'!D9</f>
        <v xml:space="preserve">جدگال                   </v>
      </c>
      <c r="H110" s="122"/>
      <c r="I110" s="122"/>
      <c r="J110" s="122"/>
      <c r="K110" s="122"/>
      <c r="L110" s="122"/>
      <c r="M110" s="46"/>
      <c r="N110" s="4" t="s">
        <v>14</v>
      </c>
      <c r="O110" s="4"/>
      <c r="P110" s="4"/>
      <c r="Q110" s="4"/>
      <c r="R110" s="5"/>
      <c r="S110" s="46"/>
      <c r="T110" s="46"/>
      <c r="U110" s="124" t="str">
        <f>U84</f>
        <v>مهر</v>
      </c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46"/>
      <c r="AJ110" s="108"/>
      <c r="AK110" s="109"/>
      <c r="AL110" s="109"/>
      <c r="AM110" s="109"/>
      <c r="AN110" s="110"/>
      <c r="AO110" s="47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</row>
    <row r="111" spans="1:215" ht="14.25" x14ac:dyDescent="0.2">
      <c r="A111" s="58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108"/>
      <c r="AK111" s="109"/>
      <c r="AL111" s="109"/>
      <c r="AM111" s="109"/>
      <c r="AN111" s="110"/>
      <c r="AO111" s="47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</row>
    <row r="112" spans="1:215" ht="18" thickBot="1" x14ac:dyDescent="0.25">
      <c r="A112" s="58"/>
      <c r="B112" s="45"/>
      <c r="C112" s="92" t="s">
        <v>2</v>
      </c>
      <c r="D112" s="92"/>
      <c r="E112" s="118">
        <f>E86</f>
        <v>102</v>
      </c>
      <c r="F112" s="118"/>
      <c r="G112" s="118"/>
      <c r="H112" s="49"/>
      <c r="I112" s="118" t="s">
        <v>18</v>
      </c>
      <c r="J112" s="118"/>
      <c r="K112" s="118">
        <f>'لیست دانش آموز'!B9</f>
        <v>5</v>
      </c>
      <c r="L112" s="118"/>
      <c r="M112" s="46"/>
      <c r="N112" s="92">
        <f>N86</f>
        <v>0</v>
      </c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46"/>
      <c r="AJ112" s="111"/>
      <c r="AK112" s="112"/>
      <c r="AL112" s="112"/>
      <c r="AM112" s="112"/>
      <c r="AN112" s="113"/>
      <c r="AO112" s="47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</row>
    <row r="113" spans="1:215" ht="15" thickBot="1" x14ac:dyDescent="0.25">
      <c r="A113" s="58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7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</row>
    <row r="114" spans="1:215" ht="17.25" x14ac:dyDescent="0.2">
      <c r="A114" s="58"/>
      <c r="B114" s="45"/>
      <c r="C114" s="85" t="s">
        <v>4</v>
      </c>
      <c r="D114" s="86"/>
      <c r="E114" s="86"/>
      <c r="F114" s="86"/>
      <c r="G114" s="86"/>
      <c r="H114" s="86" t="s">
        <v>5</v>
      </c>
      <c r="I114" s="86"/>
      <c r="J114" s="87"/>
      <c r="K114" s="48"/>
      <c r="L114" s="85" t="s">
        <v>4</v>
      </c>
      <c r="M114" s="86"/>
      <c r="N114" s="86"/>
      <c r="O114" s="86"/>
      <c r="P114" s="86"/>
      <c r="Q114" s="86" t="s">
        <v>5</v>
      </c>
      <c r="R114" s="86"/>
      <c r="S114" s="87"/>
      <c r="T114" s="48"/>
      <c r="U114" s="85" t="s">
        <v>4</v>
      </c>
      <c r="V114" s="86"/>
      <c r="W114" s="86"/>
      <c r="X114" s="86"/>
      <c r="Y114" s="86"/>
      <c r="Z114" s="86" t="s">
        <v>5</v>
      </c>
      <c r="AA114" s="86"/>
      <c r="AB114" s="87"/>
      <c r="AC114" s="48"/>
      <c r="AD114" s="85" t="s">
        <v>4</v>
      </c>
      <c r="AE114" s="86"/>
      <c r="AF114" s="86"/>
      <c r="AG114" s="86"/>
      <c r="AH114" s="86"/>
      <c r="AI114" s="86"/>
      <c r="AJ114" s="86"/>
      <c r="AK114" s="86"/>
      <c r="AL114" s="86" t="s">
        <v>5</v>
      </c>
      <c r="AM114" s="86"/>
      <c r="AN114" s="87"/>
      <c r="AO114" s="47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</row>
    <row r="115" spans="1:215" ht="18" x14ac:dyDescent="0.2">
      <c r="A115" s="58"/>
      <c r="B115" s="45"/>
      <c r="C115" s="83" t="str">
        <f>C89</f>
        <v>قرآن مجید</v>
      </c>
      <c r="D115" s="84"/>
      <c r="E115" s="84"/>
      <c r="F115" s="84"/>
      <c r="G115" s="84"/>
      <c r="H115" s="92">
        <f>'لیست دانش آموز'!E9</f>
        <v>15</v>
      </c>
      <c r="I115" s="92"/>
      <c r="J115" s="93"/>
      <c r="K115" s="50"/>
      <c r="L115" s="83" t="str">
        <f>L89</f>
        <v>علوم تجربی</v>
      </c>
      <c r="M115" s="84"/>
      <c r="N115" s="84"/>
      <c r="O115" s="84"/>
      <c r="P115" s="84"/>
      <c r="Q115" s="92">
        <f>'لیست دانش آموز'!I9</f>
        <v>16</v>
      </c>
      <c r="R115" s="92"/>
      <c r="S115" s="93"/>
      <c r="T115" s="51"/>
      <c r="U115" s="83" t="str">
        <f>U89</f>
        <v>تفکر و سبک زندگی</v>
      </c>
      <c r="V115" s="84"/>
      <c r="W115" s="84"/>
      <c r="X115" s="84"/>
      <c r="Y115" s="84"/>
      <c r="Z115" s="92">
        <f>'لیست دانش آموز'!O9</f>
        <v>20</v>
      </c>
      <c r="AA115" s="92"/>
      <c r="AB115" s="93"/>
      <c r="AC115" s="50"/>
      <c r="AD115" s="83" t="str">
        <f>AD89</f>
        <v>انظباط</v>
      </c>
      <c r="AE115" s="84"/>
      <c r="AF115" s="84"/>
      <c r="AG115" s="84"/>
      <c r="AH115" s="84"/>
      <c r="AI115" s="84"/>
      <c r="AJ115" s="84"/>
      <c r="AK115" s="84"/>
      <c r="AL115" s="92">
        <f>'لیست دانش آموز'!S9</f>
        <v>17</v>
      </c>
      <c r="AM115" s="92"/>
      <c r="AN115" s="93"/>
      <c r="AO115" s="47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</row>
    <row r="116" spans="1:215" ht="18.75" thickBot="1" x14ac:dyDescent="0.25">
      <c r="A116" s="58"/>
      <c r="B116" s="45"/>
      <c r="C116" s="88" t="str">
        <f>C90</f>
        <v>پیام های آسمانی</v>
      </c>
      <c r="D116" s="89"/>
      <c r="E116" s="89"/>
      <c r="F116" s="89"/>
      <c r="G116" s="89"/>
      <c r="H116" s="90">
        <f>'لیست دانش آموز'!F9</f>
        <v>20</v>
      </c>
      <c r="I116" s="90"/>
      <c r="J116" s="91"/>
      <c r="K116" s="50"/>
      <c r="L116" s="88" t="str">
        <f>L90</f>
        <v>ریاضی</v>
      </c>
      <c r="M116" s="89"/>
      <c r="N116" s="89"/>
      <c r="O116" s="89"/>
      <c r="P116" s="89"/>
      <c r="Q116" s="90">
        <f>'لیست دانش آموز'!J9</f>
        <v>8</v>
      </c>
      <c r="R116" s="90"/>
      <c r="S116" s="91"/>
      <c r="T116" s="51"/>
      <c r="U116" s="88" t="str">
        <f>U90</f>
        <v>قرائت فارسی</v>
      </c>
      <c r="V116" s="89"/>
      <c r="W116" s="89"/>
      <c r="X116" s="89"/>
      <c r="Y116" s="89"/>
      <c r="Z116" s="90">
        <f>'لیست دانش آموز'!P9</f>
        <v>18</v>
      </c>
      <c r="AA116" s="90"/>
      <c r="AB116" s="91"/>
      <c r="AC116" s="50"/>
      <c r="AD116" s="101">
        <f>AD90</f>
        <v>0</v>
      </c>
      <c r="AE116" s="102"/>
      <c r="AF116" s="102"/>
      <c r="AG116" s="102"/>
      <c r="AH116" s="102"/>
      <c r="AI116" s="102"/>
      <c r="AJ116" s="102"/>
      <c r="AK116" s="102"/>
      <c r="AL116" s="81">
        <f>'لیست دانش آموز'!T9</f>
        <v>0</v>
      </c>
      <c r="AM116" s="81"/>
      <c r="AN116" s="82"/>
      <c r="AO116" s="47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</row>
    <row r="117" spans="1:215" ht="18.75" thickBot="1" x14ac:dyDescent="0.25">
      <c r="A117" s="58"/>
      <c r="B117" s="45"/>
      <c r="C117" s="83" t="str">
        <f>C91</f>
        <v>عربی</v>
      </c>
      <c r="D117" s="84"/>
      <c r="E117" s="84"/>
      <c r="F117" s="84"/>
      <c r="G117" s="84"/>
      <c r="H117" s="92">
        <f>'لیست دانش آموز'!G9</f>
        <v>15</v>
      </c>
      <c r="I117" s="92"/>
      <c r="J117" s="93"/>
      <c r="K117" s="50"/>
      <c r="L117" s="83" t="str">
        <f>L91</f>
        <v>علوم اجتماعی</v>
      </c>
      <c r="M117" s="84"/>
      <c r="N117" s="84"/>
      <c r="O117" s="84"/>
      <c r="P117" s="84"/>
      <c r="Q117" s="92">
        <f>'لیست دانش آموز'!L9</f>
        <v>19</v>
      </c>
      <c r="R117" s="92"/>
      <c r="S117" s="93"/>
      <c r="T117" s="48"/>
      <c r="U117" s="83" t="str">
        <f>U91</f>
        <v>املا ء  فارسی</v>
      </c>
      <c r="V117" s="84"/>
      <c r="W117" s="84"/>
      <c r="X117" s="84"/>
      <c r="Y117" s="84"/>
      <c r="Z117" s="92">
        <f>'لیست دانش آموز'!Q9</f>
        <v>18</v>
      </c>
      <c r="AA117" s="92"/>
      <c r="AB117" s="93"/>
      <c r="AC117" s="50"/>
      <c r="AD117" s="94" t="s">
        <v>19</v>
      </c>
      <c r="AE117" s="95"/>
      <c r="AF117" s="95"/>
      <c r="AG117" s="95"/>
      <c r="AH117" s="95"/>
      <c r="AI117" s="95">
        <f>'لیست دانش آموز'!X9</f>
        <v>5</v>
      </c>
      <c r="AJ117" s="96"/>
      <c r="AK117" s="97" t="s">
        <v>11</v>
      </c>
      <c r="AL117" s="97"/>
      <c r="AM117" s="103">
        <f>'لیست دانش آموز'!W9</f>
        <v>16.800011200007468</v>
      </c>
      <c r="AN117" s="104"/>
      <c r="AO117" s="47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</row>
    <row r="118" spans="1:215" ht="18.75" thickBot="1" x14ac:dyDescent="0.25">
      <c r="A118" s="58"/>
      <c r="B118" s="45"/>
      <c r="C118" s="101" t="str">
        <f>C92</f>
        <v>زبان خارجه</v>
      </c>
      <c r="D118" s="102"/>
      <c r="E118" s="102"/>
      <c r="F118" s="102"/>
      <c r="G118" s="102"/>
      <c r="H118" s="81">
        <f>'لیست دانش آموز'!H9</f>
        <v>14</v>
      </c>
      <c r="I118" s="81"/>
      <c r="J118" s="82"/>
      <c r="K118" s="50"/>
      <c r="L118" s="101" t="str">
        <f>L92</f>
        <v>فرهنگ هنر</v>
      </c>
      <c r="M118" s="102"/>
      <c r="N118" s="102"/>
      <c r="O118" s="102"/>
      <c r="P118" s="102"/>
      <c r="Q118" s="81">
        <f>'لیست دانش آموز'!M9</f>
        <v>17</v>
      </c>
      <c r="R118" s="81"/>
      <c r="S118" s="82"/>
      <c r="T118" s="51"/>
      <c r="U118" s="101" t="str">
        <f>U92</f>
        <v>انشا ء  فارسی</v>
      </c>
      <c r="V118" s="102"/>
      <c r="W118" s="102"/>
      <c r="X118" s="102"/>
      <c r="Y118" s="102"/>
      <c r="Z118" s="81">
        <f>'لیست دانش آموز'!R9</f>
        <v>19</v>
      </c>
      <c r="AA118" s="81"/>
      <c r="AB118" s="82"/>
      <c r="AC118" s="50"/>
      <c r="AD118" s="115" t="s">
        <v>21</v>
      </c>
      <c r="AE118" s="116"/>
      <c r="AF118" s="116"/>
      <c r="AG118" s="116"/>
      <c r="AH118" s="116"/>
      <c r="AI118" s="116"/>
      <c r="AJ118" s="116"/>
      <c r="AK118" s="116"/>
      <c r="AL118" s="98">
        <f>'لیست دانش آموز'!W21</f>
        <v>17.245833333333334</v>
      </c>
      <c r="AM118" s="99"/>
      <c r="AN118" s="100"/>
      <c r="AO118" s="47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</row>
    <row r="119" spans="1:215" ht="8.25" customHeight="1" x14ac:dyDescent="0.2">
      <c r="A119" s="58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7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</row>
    <row r="120" spans="1:215" ht="14.25" x14ac:dyDescent="0.2">
      <c r="A120" s="58"/>
      <c r="B120" s="45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47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</row>
    <row r="121" spans="1:215" ht="14.25" x14ac:dyDescent="0.2">
      <c r="A121" s="58"/>
      <c r="B121" s="45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47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</row>
    <row r="122" spans="1:215" ht="14.25" x14ac:dyDescent="0.2">
      <c r="A122" s="58"/>
      <c r="B122" s="45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47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</row>
    <row r="123" spans="1:215" ht="14.25" x14ac:dyDescent="0.2">
      <c r="A123" s="58"/>
      <c r="B123" s="45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47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</row>
    <row r="124" spans="1:215" ht="14.25" x14ac:dyDescent="0.2">
      <c r="A124" s="58"/>
      <c r="B124" s="45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47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</row>
    <row r="125" spans="1:215" ht="14.25" x14ac:dyDescent="0.2">
      <c r="A125" s="12"/>
      <c r="B125" s="45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47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</row>
    <row r="126" spans="1:215" ht="14.25" x14ac:dyDescent="0.2">
      <c r="A126" s="12"/>
      <c r="B126" s="45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47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</row>
    <row r="127" spans="1:215" ht="14.25" x14ac:dyDescent="0.2">
      <c r="A127" s="12"/>
      <c r="B127" s="45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47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</row>
    <row r="128" spans="1:215" ht="14.25" x14ac:dyDescent="0.2">
      <c r="A128" s="12"/>
      <c r="B128" s="45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47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</row>
    <row r="129" spans="1:215" ht="14.25" x14ac:dyDescent="0.2">
      <c r="A129" s="12"/>
      <c r="B129" s="45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47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</row>
    <row r="130" spans="1:215" ht="8.25" customHeight="1" thickBot="1" x14ac:dyDescent="0.25">
      <c r="A130" s="12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4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</row>
    <row r="131" spans="1:215" ht="15" thickBot="1" x14ac:dyDescent="0.25">
      <c r="A131" s="1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</row>
    <row r="132" spans="1:215" ht="27" customHeight="1" thickBot="1" x14ac:dyDescent="0.65">
      <c r="A132" s="12"/>
      <c r="B132" s="119" t="b">
        <f>B106</f>
        <v>0</v>
      </c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1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</row>
    <row r="133" spans="1:215" ht="7.5" customHeight="1" thickBot="1" x14ac:dyDescent="0.25">
      <c r="A133" s="12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7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</row>
    <row r="134" spans="1:215" ht="19.5" x14ac:dyDescent="0.2">
      <c r="A134" s="12"/>
      <c r="B134" s="46"/>
      <c r="C134" s="117" t="s">
        <v>0</v>
      </c>
      <c r="D134" s="117"/>
      <c r="E134" s="117"/>
      <c r="F134" s="117"/>
      <c r="G134" s="122" t="str">
        <f>'لیست دانش آموز'!C10</f>
        <v xml:space="preserve">محمد عظیم </v>
      </c>
      <c r="H134" s="122"/>
      <c r="I134" s="122"/>
      <c r="J134" s="122"/>
      <c r="K134" s="122"/>
      <c r="L134" s="122"/>
      <c r="M134" s="46"/>
      <c r="N134" s="92" t="s">
        <v>16</v>
      </c>
      <c r="O134" s="92"/>
      <c r="P134" s="92"/>
      <c r="Q134" s="92"/>
      <c r="R134" s="114" t="str">
        <f>R108</f>
        <v>هشتم ولایت / اوج</v>
      </c>
      <c r="S134" s="114"/>
      <c r="T134" s="114"/>
      <c r="U134" s="114"/>
      <c r="V134" s="114"/>
      <c r="W134" s="114"/>
      <c r="X134" s="46"/>
      <c r="Y134" s="117" t="s">
        <v>7</v>
      </c>
      <c r="Z134" s="117"/>
      <c r="AA134" s="117"/>
      <c r="AB134" s="117"/>
      <c r="AC134" s="125" t="str">
        <f>AC108</f>
        <v>98-99</v>
      </c>
      <c r="AD134" s="125"/>
      <c r="AE134" s="125"/>
      <c r="AF134" s="125"/>
      <c r="AG134" s="125"/>
      <c r="AH134" s="125"/>
      <c r="AI134" s="46"/>
      <c r="AJ134" s="105"/>
      <c r="AK134" s="106"/>
      <c r="AL134" s="106"/>
      <c r="AM134" s="106"/>
      <c r="AN134" s="107"/>
      <c r="AO134" s="47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</row>
    <row r="135" spans="1:215" ht="14.25" x14ac:dyDescent="0.2">
      <c r="A135" s="12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108"/>
      <c r="AK135" s="109"/>
      <c r="AL135" s="109"/>
      <c r="AM135" s="109"/>
      <c r="AN135" s="110"/>
      <c r="AO135" s="47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</row>
    <row r="136" spans="1:215" ht="19.5" x14ac:dyDescent="0.2">
      <c r="A136" s="12"/>
      <c r="B136" s="46"/>
      <c r="C136" s="117" t="s">
        <v>1</v>
      </c>
      <c r="D136" s="117"/>
      <c r="E136" s="117"/>
      <c r="F136" s="117"/>
      <c r="G136" s="122" t="str">
        <f>'لیست دانش آموز'!D10</f>
        <v xml:space="preserve">حمیدی نیا         </v>
      </c>
      <c r="H136" s="122"/>
      <c r="I136" s="122"/>
      <c r="J136" s="122"/>
      <c r="K136" s="122"/>
      <c r="L136" s="122"/>
      <c r="M136" s="46"/>
      <c r="N136" s="4" t="s">
        <v>14</v>
      </c>
      <c r="O136" s="4"/>
      <c r="P136" s="4"/>
      <c r="Q136" s="4"/>
      <c r="R136" s="5"/>
      <c r="S136" s="46"/>
      <c r="T136" s="46"/>
      <c r="U136" s="124" t="str">
        <f>U110</f>
        <v>مهر</v>
      </c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46"/>
      <c r="AJ136" s="108"/>
      <c r="AK136" s="109"/>
      <c r="AL136" s="109"/>
      <c r="AM136" s="109"/>
      <c r="AN136" s="110"/>
      <c r="AO136" s="47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</row>
    <row r="137" spans="1:215" ht="14.25" x14ac:dyDescent="0.2">
      <c r="A137" s="12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108"/>
      <c r="AK137" s="109"/>
      <c r="AL137" s="109"/>
      <c r="AM137" s="109"/>
      <c r="AN137" s="110"/>
      <c r="AO137" s="47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</row>
    <row r="138" spans="1:215" ht="18" thickBot="1" x14ac:dyDescent="0.25">
      <c r="A138" s="12"/>
      <c r="B138" s="46"/>
      <c r="C138" s="92" t="s">
        <v>2</v>
      </c>
      <c r="D138" s="92"/>
      <c r="E138" s="118">
        <f>E112</f>
        <v>102</v>
      </c>
      <c r="F138" s="118"/>
      <c r="G138" s="118"/>
      <c r="H138" s="46"/>
      <c r="I138" s="118" t="s">
        <v>18</v>
      </c>
      <c r="J138" s="118"/>
      <c r="K138" s="118">
        <f>'لیست دانش آموز'!B10</f>
        <v>6</v>
      </c>
      <c r="L138" s="118"/>
      <c r="M138" s="46"/>
      <c r="N138" s="92">
        <f>N112</f>
        <v>0</v>
      </c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46"/>
      <c r="AJ138" s="111"/>
      <c r="AK138" s="112"/>
      <c r="AL138" s="112"/>
      <c r="AM138" s="112"/>
      <c r="AN138" s="113"/>
      <c r="AO138" s="47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</row>
    <row r="139" spans="1:215" ht="15" thickBot="1" x14ac:dyDescent="0.25">
      <c r="A139" s="12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7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</row>
    <row r="140" spans="1:215" ht="17.25" x14ac:dyDescent="0.2">
      <c r="A140" s="12"/>
      <c r="B140" s="45"/>
      <c r="C140" s="85" t="s">
        <v>4</v>
      </c>
      <c r="D140" s="86"/>
      <c r="E140" s="86"/>
      <c r="F140" s="86"/>
      <c r="G140" s="86"/>
      <c r="H140" s="86" t="s">
        <v>5</v>
      </c>
      <c r="I140" s="86"/>
      <c r="J140" s="87"/>
      <c r="K140" s="48"/>
      <c r="L140" s="85" t="s">
        <v>4</v>
      </c>
      <c r="M140" s="86"/>
      <c r="N140" s="86"/>
      <c r="O140" s="86"/>
      <c r="P140" s="86"/>
      <c r="Q140" s="86" t="s">
        <v>5</v>
      </c>
      <c r="R140" s="86"/>
      <c r="S140" s="87"/>
      <c r="T140" s="48"/>
      <c r="U140" s="85" t="s">
        <v>4</v>
      </c>
      <c r="V140" s="86"/>
      <c r="W140" s="86"/>
      <c r="X140" s="86"/>
      <c r="Y140" s="86"/>
      <c r="Z140" s="86" t="s">
        <v>5</v>
      </c>
      <c r="AA140" s="86"/>
      <c r="AB140" s="87"/>
      <c r="AC140" s="48"/>
      <c r="AD140" s="85" t="s">
        <v>4</v>
      </c>
      <c r="AE140" s="86"/>
      <c r="AF140" s="86"/>
      <c r="AG140" s="86"/>
      <c r="AH140" s="86"/>
      <c r="AI140" s="86"/>
      <c r="AJ140" s="86"/>
      <c r="AK140" s="86"/>
      <c r="AL140" s="86" t="s">
        <v>5</v>
      </c>
      <c r="AM140" s="86"/>
      <c r="AN140" s="87"/>
      <c r="AO140" s="47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</row>
    <row r="141" spans="1:215" ht="18" x14ac:dyDescent="0.2">
      <c r="A141" s="12"/>
      <c r="B141" s="46"/>
      <c r="C141" s="83" t="str">
        <f>C115</f>
        <v>قرآن مجید</v>
      </c>
      <c r="D141" s="84"/>
      <c r="E141" s="84"/>
      <c r="F141" s="84"/>
      <c r="G141" s="84"/>
      <c r="H141" s="92">
        <f>'لیست دانش آموز'!E10</f>
        <v>16</v>
      </c>
      <c r="I141" s="92"/>
      <c r="J141" s="93"/>
      <c r="K141" s="46"/>
      <c r="L141" s="83" t="str">
        <f>L115</f>
        <v>علوم تجربی</v>
      </c>
      <c r="M141" s="84"/>
      <c r="N141" s="84"/>
      <c r="O141" s="84"/>
      <c r="P141" s="84"/>
      <c r="Q141" s="92">
        <f>'لیست دانش آموز'!I10</f>
        <v>17</v>
      </c>
      <c r="R141" s="92"/>
      <c r="S141" s="93"/>
      <c r="T141" s="46"/>
      <c r="U141" s="83" t="str">
        <f>U115</f>
        <v>تفکر و سبک زندگی</v>
      </c>
      <c r="V141" s="84"/>
      <c r="W141" s="84"/>
      <c r="X141" s="84"/>
      <c r="Y141" s="84"/>
      <c r="Z141" s="92">
        <f>'لیست دانش آموز'!O10</f>
        <v>20</v>
      </c>
      <c r="AA141" s="92"/>
      <c r="AB141" s="93"/>
      <c r="AC141" s="46"/>
      <c r="AD141" s="83" t="str">
        <f>AD115</f>
        <v>انظباط</v>
      </c>
      <c r="AE141" s="84"/>
      <c r="AF141" s="84"/>
      <c r="AG141" s="84"/>
      <c r="AH141" s="84"/>
      <c r="AI141" s="84"/>
      <c r="AJ141" s="84"/>
      <c r="AK141" s="84"/>
      <c r="AL141" s="92">
        <f>'لیست دانش آموز'!S10</f>
        <v>17</v>
      </c>
      <c r="AM141" s="92"/>
      <c r="AN141" s="93"/>
      <c r="AO141" s="47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</row>
    <row r="142" spans="1:215" ht="18.75" thickBot="1" x14ac:dyDescent="0.25">
      <c r="A142" s="12"/>
      <c r="B142" s="45"/>
      <c r="C142" s="88" t="str">
        <f>C116</f>
        <v>پیام های آسمانی</v>
      </c>
      <c r="D142" s="89"/>
      <c r="E142" s="89"/>
      <c r="F142" s="89"/>
      <c r="G142" s="89"/>
      <c r="H142" s="90">
        <f>'لیست دانش آموز'!F10</f>
        <v>20</v>
      </c>
      <c r="I142" s="90"/>
      <c r="J142" s="91"/>
      <c r="K142" s="50"/>
      <c r="L142" s="88" t="str">
        <f>L116</f>
        <v>ریاضی</v>
      </c>
      <c r="M142" s="89"/>
      <c r="N142" s="89"/>
      <c r="O142" s="89"/>
      <c r="P142" s="89"/>
      <c r="Q142" s="90">
        <f>'لیست دانش آموز'!J10</f>
        <v>20</v>
      </c>
      <c r="R142" s="90"/>
      <c r="S142" s="91"/>
      <c r="T142" s="51"/>
      <c r="U142" s="88" t="str">
        <f>U116</f>
        <v>قرائت فارسی</v>
      </c>
      <c r="V142" s="89"/>
      <c r="W142" s="89"/>
      <c r="X142" s="89"/>
      <c r="Y142" s="89"/>
      <c r="Z142" s="90">
        <f>'لیست دانش آموز'!P10</f>
        <v>19</v>
      </c>
      <c r="AA142" s="90"/>
      <c r="AB142" s="91"/>
      <c r="AC142" s="50"/>
      <c r="AD142" s="101">
        <f>AD116</f>
        <v>0</v>
      </c>
      <c r="AE142" s="102"/>
      <c r="AF142" s="102"/>
      <c r="AG142" s="102"/>
      <c r="AH142" s="102"/>
      <c r="AI142" s="102"/>
      <c r="AJ142" s="102"/>
      <c r="AK142" s="102"/>
      <c r="AL142" s="81">
        <f>'لیست دانش آموز'!T10</f>
        <v>0</v>
      </c>
      <c r="AM142" s="81"/>
      <c r="AN142" s="82"/>
      <c r="AO142" s="47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</row>
    <row r="143" spans="1:215" ht="18.75" thickBot="1" x14ac:dyDescent="0.25">
      <c r="A143" s="12"/>
      <c r="B143" s="46"/>
      <c r="C143" s="83" t="str">
        <f>C117</f>
        <v>عربی</v>
      </c>
      <c r="D143" s="84"/>
      <c r="E143" s="84"/>
      <c r="F143" s="84"/>
      <c r="G143" s="84"/>
      <c r="H143" s="92">
        <f>'لیست دانش آموز'!G10</f>
        <v>15</v>
      </c>
      <c r="I143" s="92"/>
      <c r="J143" s="93"/>
      <c r="K143" s="46"/>
      <c r="L143" s="83" t="str">
        <f>L117</f>
        <v>علوم اجتماعی</v>
      </c>
      <c r="M143" s="84"/>
      <c r="N143" s="84"/>
      <c r="O143" s="84"/>
      <c r="P143" s="84"/>
      <c r="Q143" s="92">
        <f>'لیست دانش آموز'!L10</f>
        <v>16</v>
      </c>
      <c r="R143" s="92"/>
      <c r="S143" s="93"/>
      <c r="T143" s="46"/>
      <c r="U143" s="83" t="str">
        <f>U117</f>
        <v>املا ء  فارسی</v>
      </c>
      <c r="V143" s="84"/>
      <c r="W143" s="84"/>
      <c r="X143" s="84"/>
      <c r="Y143" s="84"/>
      <c r="Z143" s="92">
        <f>'لیست دانش آموز'!Q10</f>
        <v>20</v>
      </c>
      <c r="AA143" s="92"/>
      <c r="AB143" s="93"/>
      <c r="AC143" s="50"/>
      <c r="AD143" s="94" t="s">
        <v>19</v>
      </c>
      <c r="AE143" s="95"/>
      <c r="AF143" s="95"/>
      <c r="AG143" s="95"/>
      <c r="AH143" s="95"/>
      <c r="AI143" s="95">
        <f>'لیست دانش آموز'!X10</f>
        <v>6</v>
      </c>
      <c r="AJ143" s="96"/>
      <c r="AK143" s="97" t="s">
        <v>11</v>
      </c>
      <c r="AL143" s="97"/>
      <c r="AM143" s="103">
        <f>'لیست دانش آموز'!W10</f>
        <v>17.933345288896859</v>
      </c>
      <c r="AN143" s="104"/>
      <c r="AO143" s="47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</row>
    <row r="144" spans="1:215" ht="18.75" thickBot="1" x14ac:dyDescent="0.25">
      <c r="A144" s="12"/>
      <c r="B144" s="45"/>
      <c r="C144" s="101" t="str">
        <f>C118</f>
        <v>زبان خارجه</v>
      </c>
      <c r="D144" s="102"/>
      <c r="E144" s="102"/>
      <c r="F144" s="102"/>
      <c r="G144" s="102"/>
      <c r="H144" s="81">
        <f>'لیست دانش آموز'!H10</f>
        <v>16</v>
      </c>
      <c r="I144" s="81"/>
      <c r="J144" s="82"/>
      <c r="K144" s="50"/>
      <c r="L144" s="101" t="str">
        <f>L118</f>
        <v>فرهنگ هنر</v>
      </c>
      <c r="M144" s="102"/>
      <c r="N144" s="102"/>
      <c r="O144" s="102"/>
      <c r="P144" s="102"/>
      <c r="Q144" s="81">
        <f>'لیست دانش آموز'!M10</f>
        <v>16</v>
      </c>
      <c r="R144" s="81"/>
      <c r="S144" s="82"/>
      <c r="T144" s="51"/>
      <c r="U144" s="101" t="str">
        <f>U118</f>
        <v>انشا ء  فارسی</v>
      </c>
      <c r="V144" s="102"/>
      <c r="W144" s="102"/>
      <c r="X144" s="102"/>
      <c r="Y144" s="102"/>
      <c r="Z144" s="81">
        <f>'لیست دانش آموز'!R10</f>
        <v>20</v>
      </c>
      <c r="AA144" s="81"/>
      <c r="AB144" s="82"/>
      <c r="AC144" s="50"/>
      <c r="AD144" s="115" t="s">
        <v>21</v>
      </c>
      <c r="AE144" s="116"/>
      <c r="AF144" s="116"/>
      <c r="AG144" s="116"/>
      <c r="AH144" s="116"/>
      <c r="AI144" s="116"/>
      <c r="AJ144" s="116"/>
      <c r="AK144" s="116"/>
      <c r="AL144" s="98">
        <f>'لیست دانش آموز'!W21</f>
        <v>17.245833333333334</v>
      </c>
      <c r="AM144" s="99"/>
      <c r="AN144" s="100"/>
      <c r="AO144" s="47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</row>
    <row r="145" spans="1:215" ht="8.25" customHeight="1" x14ac:dyDescent="0.2">
      <c r="A145" s="12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7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</row>
    <row r="146" spans="1:215" ht="14.25" x14ac:dyDescent="0.2">
      <c r="A146" s="12"/>
      <c r="B146" s="45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47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</row>
    <row r="147" spans="1:215" ht="14.25" x14ac:dyDescent="0.2">
      <c r="A147" s="12"/>
      <c r="B147" s="45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47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</row>
    <row r="148" spans="1:215" ht="14.25" x14ac:dyDescent="0.2">
      <c r="A148" s="12"/>
      <c r="B148" s="45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47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</row>
    <row r="149" spans="1:215" ht="14.25" x14ac:dyDescent="0.2">
      <c r="A149" s="12"/>
      <c r="B149" s="45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47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</row>
    <row r="150" spans="1:215" ht="14.25" x14ac:dyDescent="0.2">
      <c r="A150" s="12"/>
      <c r="B150" s="45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47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</row>
    <row r="151" spans="1:215" ht="14.25" x14ac:dyDescent="0.2">
      <c r="A151" s="12"/>
      <c r="B151" s="45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47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</row>
    <row r="152" spans="1:215" ht="14.25" x14ac:dyDescent="0.2">
      <c r="A152" s="12"/>
      <c r="B152" s="45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47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</row>
    <row r="153" spans="1:215" ht="14.25" x14ac:dyDescent="0.2">
      <c r="A153" s="12"/>
      <c r="B153" s="45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47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</row>
    <row r="154" spans="1:215" ht="14.25" x14ac:dyDescent="0.2">
      <c r="A154" s="12"/>
      <c r="B154" s="45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47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</row>
    <row r="155" spans="1:215" ht="14.25" x14ac:dyDescent="0.2">
      <c r="A155" s="12"/>
      <c r="B155" s="45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47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</row>
    <row r="156" spans="1:215" ht="8.25" customHeight="1" thickBot="1" x14ac:dyDescent="0.25">
      <c r="A156" s="12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4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</row>
    <row r="157" spans="1:215" ht="15" thickBot="1" x14ac:dyDescent="0.25">
      <c r="A157" s="1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</row>
    <row r="158" spans="1:215" ht="21" customHeight="1" thickBot="1" x14ac:dyDescent="0.65">
      <c r="A158" s="12"/>
      <c r="B158" s="119" t="b">
        <f>B132</f>
        <v>0</v>
      </c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1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</row>
    <row r="159" spans="1:215" ht="7.5" customHeight="1" thickBot="1" x14ac:dyDescent="0.25">
      <c r="A159" s="12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7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</row>
    <row r="160" spans="1:215" ht="19.5" x14ac:dyDescent="0.2">
      <c r="A160" s="12"/>
      <c r="B160" s="45"/>
      <c r="C160" s="117" t="s">
        <v>0</v>
      </c>
      <c r="D160" s="117"/>
      <c r="E160" s="117"/>
      <c r="F160" s="117"/>
      <c r="G160" s="122" t="str">
        <f>'لیست دانش آموز'!C11</f>
        <v>رضا</v>
      </c>
      <c r="H160" s="122"/>
      <c r="I160" s="122"/>
      <c r="J160" s="122"/>
      <c r="K160" s="122"/>
      <c r="L160" s="122"/>
      <c r="M160" s="46"/>
      <c r="N160" s="92" t="s">
        <v>16</v>
      </c>
      <c r="O160" s="92"/>
      <c r="P160" s="92"/>
      <c r="Q160" s="92"/>
      <c r="R160" s="114" t="str">
        <f>R134</f>
        <v>هشتم ولایت / اوج</v>
      </c>
      <c r="S160" s="114"/>
      <c r="T160" s="114"/>
      <c r="U160" s="114"/>
      <c r="V160" s="114"/>
      <c r="W160" s="114"/>
      <c r="X160" s="46"/>
      <c r="Y160" s="117" t="s">
        <v>7</v>
      </c>
      <c r="Z160" s="117"/>
      <c r="AA160" s="117"/>
      <c r="AB160" s="117"/>
      <c r="AC160" s="125" t="str">
        <f>AC134</f>
        <v>98-99</v>
      </c>
      <c r="AD160" s="125"/>
      <c r="AE160" s="125"/>
      <c r="AF160" s="125"/>
      <c r="AG160" s="125"/>
      <c r="AH160" s="125"/>
      <c r="AI160" s="46"/>
      <c r="AJ160" s="105"/>
      <c r="AK160" s="106"/>
      <c r="AL160" s="106"/>
      <c r="AM160" s="106"/>
      <c r="AN160" s="107"/>
      <c r="AO160" s="47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</row>
    <row r="161" spans="1:215" ht="12.75" customHeight="1" x14ac:dyDescent="0.2">
      <c r="A161" s="12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108"/>
      <c r="AK161" s="109"/>
      <c r="AL161" s="109"/>
      <c r="AM161" s="109"/>
      <c r="AN161" s="110"/>
      <c r="AO161" s="47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</row>
    <row r="162" spans="1:215" ht="19.5" x14ac:dyDescent="0.2">
      <c r="A162" s="12"/>
      <c r="B162" s="45"/>
      <c r="C162" s="117" t="s">
        <v>1</v>
      </c>
      <c r="D162" s="117"/>
      <c r="E162" s="117"/>
      <c r="F162" s="117"/>
      <c r="G162" s="122" t="str">
        <f>'لیست دانش آموز'!D11</f>
        <v xml:space="preserve">خلق برمچی          </v>
      </c>
      <c r="H162" s="122"/>
      <c r="I162" s="122"/>
      <c r="J162" s="122"/>
      <c r="K162" s="122"/>
      <c r="L162" s="122"/>
      <c r="M162" s="46"/>
      <c r="N162" s="4" t="s">
        <v>14</v>
      </c>
      <c r="O162" s="4"/>
      <c r="P162" s="4"/>
      <c r="Q162" s="4"/>
      <c r="R162" s="5"/>
      <c r="S162" s="46"/>
      <c r="T162" s="46"/>
      <c r="U162" s="124" t="str">
        <f>U136</f>
        <v>مهر</v>
      </c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46"/>
      <c r="AJ162" s="108"/>
      <c r="AK162" s="109"/>
      <c r="AL162" s="109"/>
      <c r="AM162" s="109"/>
      <c r="AN162" s="110"/>
      <c r="AO162" s="47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</row>
    <row r="163" spans="1:215" ht="14.25" x14ac:dyDescent="0.2">
      <c r="A163" s="12"/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108"/>
      <c r="AK163" s="109"/>
      <c r="AL163" s="109"/>
      <c r="AM163" s="109"/>
      <c r="AN163" s="110"/>
      <c r="AO163" s="47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</row>
    <row r="164" spans="1:215" ht="18" thickBot="1" x14ac:dyDescent="0.25">
      <c r="A164" s="12"/>
      <c r="B164" s="45"/>
      <c r="C164" s="92" t="s">
        <v>2</v>
      </c>
      <c r="D164" s="92"/>
      <c r="E164" s="118">
        <f>E138</f>
        <v>102</v>
      </c>
      <c r="F164" s="118"/>
      <c r="G164" s="118"/>
      <c r="H164" s="49"/>
      <c r="I164" s="118" t="s">
        <v>18</v>
      </c>
      <c r="J164" s="118"/>
      <c r="K164" s="118">
        <f>'لیست دانش آموز'!B11</f>
        <v>7</v>
      </c>
      <c r="L164" s="118"/>
      <c r="M164" s="46"/>
      <c r="N164" s="92">
        <f>N138</f>
        <v>0</v>
      </c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46"/>
      <c r="AJ164" s="111"/>
      <c r="AK164" s="112"/>
      <c r="AL164" s="112"/>
      <c r="AM164" s="112"/>
      <c r="AN164" s="113"/>
      <c r="AO164" s="47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</row>
    <row r="165" spans="1:215" ht="12.75" customHeight="1" thickBot="1" x14ac:dyDescent="0.25">
      <c r="A165" s="12"/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7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</row>
    <row r="166" spans="1:215" ht="17.25" x14ac:dyDescent="0.2">
      <c r="A166" s="12"/>
      <c r="B166" s="45"/>
      <c r="C166" s="85" t="s">
        <v>4</v>
      </c>
      <c r="D166" s="86"/>
      <c r="E166" s="86"/>
      <c r="F166" s="86"/>
      <c r="G166" s="86"/>
      <c r="H166" s="86" t="s">
        <v>5</v>
      </c>
      <c r="I166" s="86"/>
      <c r="J166" s="87"/>
      <c r="K166" s="48"/>
      <c r="L166" s="85" t="s">
        <v>4</v>
      </c>
      <c r="M166" s="86"/>
      <c r="N166" s="86"/>
      <c r="O166" s="86"/>
      <c r="P166" s="86"/>
      <c r="Q166" s="86" t="s">
        <v>5</v>
      </c>
      <c r="R166" s="86"/>
      <c r="S166" s="87"/>
      <c r="T166" s="48"/>
      <c r="U166" s="85" t="s">
        <v>4</v>
      </c>
      <c r="V166" s="86"/>
      <c r="W166" s="86"/>
      <c r="X166" s="86"/>
      <c r="Y166" s="86"/>
      <c r="Z166" s="86" t="s">
        <v>5</v>
      </c>
      <c r="AA166" s="86"/>
      <c r="AB166" s="87"/>
      <c r="AC166" s="48"/>
      <c r="AD166" s="85" t="s">
        <v>4</v>
      </c>
      <c r="AE166" s="86"/>
      <c r="AF166" s="86"/>
      <c r="AG166" s="86"/>
      <c r="AH166" s="86"/>
      <c r="AI166" s="86"/>
      <c r="AJ166" s="86"/>
      <c r="AK166" s="86"/>
      <c r="AL166" s="86" t="s">
        <v>5</v>
      </c>
      <c r="AM166" s="86"/>
      <c r="AN166" s="87"/>
      <c r="AO166" s="47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</row>
    <row r="167" spans="1:215" ht="18" x14ac:dyDescent="0.2">
      <c r="A167" s="12"/>
      <c r="B167" s="45"/>
      <c r="C167" s="83" t="str">
        <f>C141</f>
        <v>قرآن مجید</v>
      </c>
      <c r="D167" s="84"/>
      <c r="E167" s="84"/>
      <c r="F167" s="84"/>
      <c r="G167" s="84"/>
      <c r="H167" s="92">
        <f>'لیست دانش آموز'!E11</f>
        <v>15</v>
      </c>
      <c r="I167" s="92"/>
      <c r="J167" s="93"/>
      <c r="K167" s="50"/>
      <c r="L167" s="83" t="str">
        <f>L141</f>
        <v>علوم تجربی</v>
      </c>
      <c r="M167" s="84"/>
      <c r="N167" s="84"/>
      <c r="O167" s="84"/>
      <c r="P167" s="84"/>
      <c r="Q167" s="92">
        <f>'لیست دانش آموز'!I11</f>
        <v>15</v>
      </c>
      <c r="R167" s="92"/>
      <c r="S167" s="93"/>
      <c r="T167" s="51"/>
      <c r="U167" s="83" t="str">
        <f>U141</f>
        <v>تفکر و سبک زندگی</v>
      </c>
      <c r="V167" s="84"/>
      <c r="W167" s="84"/>
      <c r="X167" s="84"/>
      <c r="Y167" s="84"/>
      <c r="Z167" s="92">
        <f>'لیست دانش آموز'!O11</f>
        <v>20</v>
      </c>
      <c r="AA167" s="92"/>
      <c r="AB167" s="93"/>
      <c r="AC167" s="50"/>
      <c r="AD167" s="83" t="str">
        <f>AD141</f>
        <v>انظباط</v>
      </c>
      <c r="AE167" s="84"/>
      <c r="AF167" s="84"/>
      <c r="AG167" s="84"/>
      <c r="AH167" s="84"/>
      <c r="AI167" s="84"/>
      <c r="AJ167" s="84"/>
      <c r="AK167" s="84"/>
      <c r="AL167" s="92">
        <f>'لیست دانش آموز'!S11</f>
        <v>17</v>
      </c>
      <c r="AM167" s="92"/>
      <c r="AN167" s="93"/>
      <c r="AO167" s="47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</row>
    <row r="168" spans="1:215" ht="18.75" thickBot="1" x14ac:dyDescent="0.25">
      <c r="A168" s="12"/>
      <c r="B168" s="45"/>
      <c r="C168" s="88" t="str">
        <f>C142</f>
        <v>پیام های آسمانی</v>
      </c>
      <c r="D168" s="89"/>
      <c r="E168" s="89"/>
      <c r="F168" s="89"/>
      <c r="G168" s="89"/>
      <c r="H168" s="90">
        <f>'لیست دانش آموز'!F11</f>
        <v>15</v>
      </c>
      <c r="I168" s="90"/>
      <c r="J168" s="91"/>
      <c r="K168" s="50"/>
      <c r="L168" s="88" t="str">
        <f>L142</f>
        <v>ریاضی</v>
      </c>
      <c r="M168" s="89"/>
      <c r="N168" s="89"/>
      <c r="O168" s="89"/>
      <c r="P168" s="89"/>
      <c r="Q168" s="90">
        <f>'لیست دانش آموز'!J11</f>
        <v>7</v>
      </c>
      <c r="R168" s="90"/>
      <c r="S168" s="91"/>
      <c r="T168" s="51"/>
      <c r="U168" s="88" t="str">
        <f>U142</f>
        <v>قرائت فارسی</v>
      </c>
      <c r="V168" s="89"/>
      <c r="W168" s="89"/>
      <c r="X168" s="89"/>
      <c r="Y168" s="89"/>
      <c r="Z168" s="90">
        <f>'لیست دانش آموز'!P11</f>
        <v>17</v>
      </c>
      <c r="AA168" s="90"/>
      <c r="AB168" s="91"/>
      <c r="AC168" s="50"/>
      <c r="AD168" s="101">
        <f>AD142</f>
        <v>0</v>
      </c>
      <c r="AE168" s="102"/>
      <c r="AF168" s="102"/>
      <c r="AG168" s="102"/>
      <c r="AH168" s="102"/>
      <c r="AI168" s="102"/>
      <c r="AJ168" s="102"/>
      <c r="AK168" s="102"/>
      <c r="AL168" s="81">
        <f>'لیست دانش آموز'!T11</f>
        <v>0</v>
      </c>
      <c r="AM168" s="81"/>
      <c r="AN168" s="82"/>
      <c r="AO168" s="47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</row>
    <row r="169" spans="1:215" ht="18.75" thickBot="1" x14ac:dyDescent="0.25">
      <c r="A169" s="12"/>
      <c r="B169" s="45"/>
      <c r="C169" s="83" t="str">
        <f>C143</f>
        <v>عربی</v>
      </c>
      <c r="D169" s="84"/>
      <c r="E169" s="84"/>
      <c r="F169" s="84"/>
      <c r="G169" s="84"/>
      <c r="H169" s="92">
        <f>'لیست دانش آموز'!G11</f>
        <v>15</v>
      </c>
      <c r="I169" s="92"/>
      <c r="J169" s="93"/>
      <c r="K169" s="50"/>
      <c r="L169" s="83" t="str">
        <f>L143</f>
        <v>علوم اجتماعی</v>
      </c>
      <c r="M169" s="84"/>
      <c r="N169" s="84"/>
      <c r="O169" s="84"/>
      <c r="P169" s="84"/>
      <c r="Q169" s="92">
        <f>'لیست دانش آموز'!L11</f>
        <v>15</v>
      </c>
      <c r="R169" s="92"/>
      <c r="S169" s="93"/>
      <c r="T169" s="48"/>
      <c r="U169" s="83" t="str">
        <f>U143</f>
        <v>املا ء  فارسی</v>
      </c>
      <c r="V169" s="84"/>
      <c r="W169" s="84"/>
      <c r="X169" s="84"/>
      <c r="Y169" s="84"/>
      <c r="Z169" s="92">
        <f>'لیست دانش آموز'!Q11</f>
        <v>18</v>
      </c>
      <c r="AA169" s="92"/>
      <c r="AB169" s="93"/>
      <c r="AC169" s="50"/>
      <c r="AD169" s="94" t="s">
        <v>19</v>
      </c>
      <c r="AE169" s="95"/>
      <c r="AF169" s="95"/>
      <c r="AG169" s="95"/>
      <c r="AH169" s="95"/>
      <c r="AI169" s="95">
        <f>'لیست دانش آموز'!X11</f>
        <v>7</v>
      </c>
      <c r="AJ169" s="96"/>
      <c r="AK169" s="97" t="s">
        <v>11</v>
      </c>
      <c r="AL169" s="97"/>
      <c r="AM169" s="103">
        <f>'لیست دانش آموز'!W11</f>
        <v>15.933343955562636</v>
      </c>
      <c r="AN169" s="104"/>
      <c r="AO169" s="47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</row>
    <row r="170" spans="1:215" ht="18.75" thickBot="1" x14ac:dyDescent="0.25">
      <c r="A170" s="12"/>
      <c r="B170" s="45"/>
      <c r="C170" s="101" t="str">
        <f>C144</f>
        <v>زبان خارجه</v>
      </c>
      <c r="D170" s="102"/>
      <c r="E170" s="102"/>
      <c r="F170" s="102"/>
      <c r="G170" s="102"/>
      <c r="H170" s="81">
        <f>'لیست دانش آموز'!H11</f>
        <v>15</v>
      </c>
      <c r="I170" s="81"/>
      <c r="J170" s="82"/>
      <c r="K170" s="50"/>
      <c r="L170" s="101" t="str">
        <f>L144</f>
        <v>فرهنگ هنر</v>
      </c>
      <c r="M170" s="102"/>
      <c r="N170" s="102"/>
      <c r="O170" s="102"/>
      <c r="P170" s="102"/>
      <c r="Q170" s="81">
        <f>'لیست دانش آموز'!M11</f>
        <v>16</v>
      </c>
      <c r="R170" s="81"/>
      <c r="S170" s="82"/>
      <c r="T170" s="51"/>
      <c r="U170" s="101" t="str">
        <f>U144</f>
        <v>انشا ء  فارسی</v>
      </c>
      <c r="V170" s="102"/>
      <c r="W170" s="102"/>
      <c r="X170" s="102"/>
      <c r="Y170" s="102"/>
      <c r="Z170" s="81">
        <f>'لیست دانش آموز'!R11</f>
        <v>18</v>
      </c>
      <c r="AA170" s="81"/>
      <c r="AB170" s="82"/>
      <c r="AC170" s="50"/>
      <c r="AD170" s="115" t="s">
        <v>21</v>
      </c>
      <c r="AE170" s="116"/>
      <c r="AF170" s="116"/>
      <c r="AG170" s="116"/>
      <c r="AH170" s="116"/>
      <c r="AI170" s="116"/>
      <c r="AJ170" s="116"/>
      <c r="AK170" s="116"/>
      <c r="AL170" s="98">
        <f>'لیست دانش آموز'!W21</f>
        <v>17.245833333333334</v>
      </c>
      <c r="AM170" s="99"/>
      <c r="AN170" s="100"/>
      <c r="AO170" s="47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</row>
    <row r="171" spans="1:215" ht="8.25" customHeight="1" x14ac:dyDescent="0.2">
      <c r="A171" s="12"/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7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</row>
    <row r="172" spans="1:215" ht="14.25" x14ac:dyDescent="0.2">
      <c r="A172" s="12"/>
      <c r="B172" s="45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47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</row>
    <row r="173" spans="1:215" ht="14.25" x14ac:dyDescent="0.2">
      <c r="A173" s="12"/>
      <c r="B173" s="45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47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</row>
    <row r="174" spans="1:215" ht="14.25" x14ac:dyDescent="0.2">
      <c r="A174" s="12"/>
      <c r="B174" s="45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47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</row>
    <row r="175" spans="1:215" ht="14.25" x14ac:dyDescent="0.2">
      <c r="A175" s="12"/>
      <c r="B175" s="45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47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</row>
    <row r="176" spans="1:215" ht="14.25" x14ac:dyDescent="0.2">
      <c r="A176" s="12"/>
      <c r="B176" s="45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47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</row>
    <row r="177" spans="1:215" ht="14.25" x14ac:dyDescent="0.2">
      <c r="A177" s="12"/>
      <c r="B177" s="45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47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</row>
    <row r="178" spans="1:215" ht="14.25" x14ac:dyDescent="0.2">
      <c r="A178" s="12"/>
      <c r="B178" s="45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47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</row>
    <row r="179" spans="1:215" ht="14.25" x14ac:dyDescent="0.2">
      <c r="A179" s="12"/>
      <c r="B179" s="45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47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</row>
    <row r="180" spans="1:215" ht="14.25" x14ac:dyDescent="0.2">
      <c r="A180" s="12"/>
      <c r="B180" s="45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47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</row>
    <row r="181" spans="1:215" ht="14.25" x14ac:dyDescent="0.2">
      <c r="A181" s="12"/>
      <c r="B181" s="45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47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</row>
    <row r="182" spans="1:215" ht="8.25" customHeight="1" thickBot="1" x14ac:dyDescent="0.25">
      <c r="A182" s="12"/>
      <c r="B182" s="5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4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</row>
    <row r="183" spans="1:215" ht="15" thickBot="1" x14ac:dyDescent="0.25">
      <c r="A183" s="1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</row>
    <row r="184" spans="1:215" ht="24" customHeight="1" thickBot="1" x14ac:dyDescent="0.65">
      <c r="A184" s="12"/>
      <c r="B184" s="119" t="b">
        <f>B158</f>
        <v>0</v>
      </c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1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</row>
    <row r="185" spans="1:215" ht="7.5" customHeight="1" thickBot="1" x14ac:dyDescent="0.25">
      <c r="A185" s="12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7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</row>
    <row r="186" spans="1:215" ht="19.5" x14ac:dyDescent="0.2">
      <c r="A186" s="12"/>
      <c r="B186" s="45"/>
      <c r="C186" s="117" t="s">
        <v>0</v>
      </c>
      <c r="D186" s="117"/>
      <c r="E186" s="117"/>
      <c r="F186" s="117"/>
      <c r="G186" s="122" t="str">
        <f>'لیست دانش آموز'!C12</f>
        <v xml:space="preserve">میثم </v>
      </c>
      <c r="H186" s="122"/>
      <c r="I186" s="122"/>
      <c r="J186" s="122"/>
      <c r="K186" s="122"/>
      <c r="L186" s="122"/>
      <c r="M186" s="46"/>
      <c r="N186" s="92" t="s">
        <v>16</v>
      </c>
      <c r="O186" s="92"/>
      <c r="P186" s="92"/>
      <c r="Q186" s="92"/>
      <c r="R186" s="114" t="str">
        <f>R160</f>
        <v>هشتم ولایت / اوج</v>
      </c>
      <c r="S186" s="114"/>
      <c r="T186" s="114"/>
      <c r="U186" s="114"/>
      <c r="V186" s="114"/>
      <c r="W186" s="114"/>
      <c r="X186" s="46"/>
      <c r="Y186" s="117" t="s">
        <v>7</v>
      </c>
      <c r="Z186" s="117"/>
      <c r="AA186" s="117"/>
      <c r="AB186" s="117"/>
      <c r="AC186" s="125" t="str">
        <f>AC160</f>
        <v>98-99</v>
      </c>
      <c r="AD186" s="125"/>
      <c r="AE186" s="125"/>
      <c r="AF186" s="125"/>
      <c r="AG186" s="125"/>
      <c r="AH186" s="125"/>
      <c r="AI186" s="46"/>
      <c r="AJ186" s="105"/>
      <c r="AK186" s="106"/>
      <c r="AL186" s="106"/>
      <c r="AM186" s="106"/>
      <c r="AN186" s="107"/>
      <c r="AO186" s="47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</row>
    <row r="187" spans="1:215" ht="14.25" x14ac:dyDescent="0.2">
      <c r="A187" s="12"/>
      <c r="B187" s="45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108"/>
      <c r="AK187" s="109"/>
      <c r="AL187" s="109"/>
      <c r="AM187" s="109"/>
      <c r="AN187" s="110"/>
      <c r="AO187" s="47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</row>
    <row r="188" spans="1:215" ht="19.5" x14ac:dyDescent="0.2">
      <c r="A188" s="12"/>
      <c r="B188" s="45"/>
      <c r="C188" s="117" t="s">
        <v>1</v>
      </c>
      <c r="D188" s="117"/>
      <c r="E188" s="117"/>
      <c r="F188" s="117"/>
      <c r="G188" s="122" t="str">
        <f>'لیست دانش آموز'!D12</f>
        <v xml:space="preserve">دهقان کار             </v>
      </c>
      <c r="H188" s="122"/>
      <c r="I188" s="122"/>
      <c r="J188" s="122"/>
      <c r="K188" s="122"/>
      <c r="L188" s="122"/>
      <c r="M188" s="46"/>
      <c r="N188" s="4" t="s">
        <v>14</v>
      </c>
      <c r="O188" s="4"/>
      <c r="P188" s="4"/>
      <c r="Q188" s="4"/>
      <c r="R188" s="5"/>
      <c r="S188" s="46"/>
      <c r="T188" s="46"/>
      <c r="U188" s="124" t="str">
        <f>U162</f>
        <v>مهر</v>
      </c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46"/>
      <c r="AJ188" s="108"/>
      <c r="AK188" s="109"/>
      <c r="AL188" s="109"/>
      <c r="AM188" s="109"/>
      <c r="AN188" s="110"/>
      <c r="AO188" s="47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</row>
    <row r="189" spans="1:215" ht="14.25" x14ac:dyDescent="0.2">
      <c r="A189" s="12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108"/>
      <c r="AK189" s="109"/>
      <c r="AL189" s="109"/>
      <c r="AM189" s="109"/>
      <c r="AN189" s="110"/>
      <c r="AO189" s="47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</row>
    <row r="190" spans="1:215" ht="18" thickBot="1" x14ac:dyDescent="0.25">
      <c r="A190" s="12"/>
      <c r="B190" s="45"/>
      <c r="C190" s="92" t="s">
        <v>2</v>
      </c>
      <c r="D190" s="92"/>
      <c r="E190" s="118">
        <f>E164</f>
        <v>102</v>
      </c>
      <c r="F190" s="118"/>
      <c r="G190" s="118"/>
      <c r="H190" s="49"/>
      <c r="I190" s="118" t="s">
        <v>18</v>
      </c>
      <c r="J190" s="118"/>
      <c r="K190" s="118">
        <f>'لیست دانش آموز'!B12</f>
        <v>8</v>
      </c>
      <c r="L190" s="118"/>
      <c r="M190" s="46"/>
      <c r="N190" s="92">
        <f>N164</f>
        <v>0</v>
      </c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46"/>
      <c r="AJ190" s="111"/>
      <c r="AK190" s="112"/>
      <c r="AL190" s="112"/>
      <c r="AM190" s="112"/>
      <c r="AN190" s="113"/>
      <c r="AO190" s="47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</row>
    <row r="191" spans="1:215" ht="13.5" customHeight="1" thickBot="1" x14ac:dyDescent="0.25">
      <c r="A191" s="12"/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7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</row>
    <row r="192" spans="1:215" ht="17.25" x14ac:dyDescent="0.2">
      <c r="A192" s="12"/>
      <c r="B192" s="45"/>
      <c r="C192" s="85" t="s">
        <v>4</v>
      </c>
      <c r="D192" s="86"/>
      <c r="E192" s="86"/>
      <c r="F192" s="86"/>
      <c r="G192" s="86"/>
      <c r="H192" s="86" t="s">
        <v>5</v>
      </c>
      <c r="I192" s="86"/>
      <c r="J192" s="87"/>
      <c r="K192" s="48"/>
      <c r="L192" s="85" t="s">
        <v>4</v>
      </c>
      <c r="M192" s="86"/>
      <c r="N192" s="86"/>
      <c r="O192" s="86"/>
      <c r="P192" s="86"/>
      <c r="Q192" s="86" t="s">
        <v>5</v>
      </c>
      <c r="R192" s="86"/>
      <c r="S192" s="87"/>
      <c r="T192" s="48"/>
      <c r="U192" s="85" t="s">
        <v>4</v>
      </c>
      <c r="V192" s="86"/>
      <c r="W192" s="86"/>
      <c r="X192" s="86"/>
      <c r="Y192" s="86"/>
      <c r="Z192" s="86" t="s">
        <v>5</v>
      </c>
      <c r="AA192" s="86"/>
      <c r="AB192" s="87"/>
      <c r="AC192" s="48"/>
      <c r="AD192" s="85" t="s">
        <v>4</v>
      </c>
      <c r="AE192" s="86"/>
      <c r="AF192" s="86"/>
      <c r="AG192" s="86"/>
      <c r="AH192" s="86"/>
      <c r="AI192" s="86"/>
      <c r="AJ192" s="86"/>
      <c r="AK192" s="86"/>
      <c r="AL192" s="86" t="s">
        <v>5</v>
      </c>
      <c r="AM192" s="86"/>
      <c r="AN192" s="87"/>
      <c r="AO192" s="47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</row>
    <row r="193" spans="1:215" ht="18" x14ac:dyDescent="0.2">
      <c r="A193" s="58"/>
      <c r="B193" s="45"/>
      <c r="C193" s="83" t="str">
        <f>C167</f>
        <v>قرآن مجید</v>
      </c>
      <c r="D193" s="84"/>
      <c r="E193" s="84"/>
      <c r="F193" s="84"/>
      <c r="G193" s="84"/>
      <c r="H193" s="92">
        <f>'لیست دانش آموز'!E12</f>
        <v>18</v>
      </c>
      <c r="I193" s="92"/>
      <c r="J193" s="93"/>
      <c r="K193" s="50"/>
      <c r="L193" s="83" t="str">
        <f>L167</f>
        <v>علوم تجربی</v>
      </c>
      <c r="M193" s="84"/>
      <c r="N193" s="84"/>
      <c r="O193" s="84"/>
      <c r="P193" s="84"/>
      <c r="Q193" s="92">
        <f>'لیست دانش آموز'!I12</f>
        <v>17</v>
      </c>
      <c r="R193" s="92"/>
      <c r="S193" s="93"/>
      <c r="T193" s="51"/>
      <c r="U193" s="83" t="str">
        <f>U167</f>
        <v>تفکر و سبک زندگی</v>
      </c>
      <c r="V193" s="84"/>
      <c r="W193" s="84"/>
      <c r="X193" s="84"/>
      <c r="Y193" s="84"/>
      <c r="Z193" s="92">
        <f>'لیست دانش آموز'!O12</f>
        <v>20</v>
      </c>
      <c r="AA193" s="92"/>
      <c r="AB193" s="93"/>
      <c r="AC193" s="50"/>
      <c r="AD193" s="83" t="str">
        <f>AD167</f>
        <v>انظباط</v>
      </c>
      <c r="AE193" s="84"/>
      <c r="AF193" s="84"/>
      <c r="AG193" s="84"/>
      <c r="AH193" s="84"/>
      <c r="AI193" s="84"/>
      <c r="AJ193" s="84"/>
      <c r="AK193" s="84"/>
      <c r="AL193" s="92">
        <f>'لیست دانش آموز'!S12</f>
        <v>18</v>
      </c>
      <c r="AM193" s="92"/>
      <c r="AN193" s="93"/>
      <c r="AO193" s="47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</row>
    <row r="194" spans="1:215" ht="18.75" thickBot="1" x14ac:dyDescent="0.25">
      <c r="A194" s="58"/>
      <c r="B194" s="45"/>
      <c r="C194" s="88" t="str">
        <f>C168</f>
        <v>پیام های آسمانی</v>
      </c>
      <c r="D194" s="89"/>
      <c r="E194" s="89"/>
      <c r="F194" s="89"/>
      <c r="G194" s="89"/>
      <c r="H194" s="90">
        <f>'لیست دانش آموز'!F12</f>
        <v>20</v>
      </c>
      <c r="I194" s="90"/>
      <c r="J194" s="91"/>
      <c r="K194" s="50"/>
      <c r="L194" s="88" t="str">
        <f>L168</f>
        <v>ریاضی</v>
      </c>
      <c r="M194" s="89"/>
      <c r="N194" s="89"/>
      <c r="O194" s="89"/>
      <c r="P194" s="89"/>
      <c r="Q194" s="90">
        <f>'لیست دانش آموز'!J12</f>
        <v>18</v>
      </c>
      <c r="R194" s="90"/>
      <c r="S194" s="91"/>
      <c r="T194" s="51"/>
      <c r="U194" s="88" t="str">
        <f>U168</f>
        <v>قرائت فارسی</v>
      </c>
      <c r="V194" s="89"/>
      <c r="W194" s="89"/>
      <c r="X194" s="89"/>
      <c r="Y194" s="89"/>
      <c r="Z194" s="90">
        <f>'لیست دانش آموز'!P12</f>
        <v>20</v>
      </c>
      <c r="AA194" s="90"/>
      <c r="AB194" s="91"/>
      <c r="AC194" s="50"/>
      <c r="AD194" s="101">
        <f>AD168</f>
        <v>0</v>
      </c>
      <c r="AE194" s="102"/>
      <c r="AF194" s="102"/>
      <c r="AG194" s="102"/>
      <c r="AH194" s="102"/>
      <c r="AI194" s="102"/>
      <c r="AJ194" s="102"/>
      <c r="AK194" s="102"/>
      <c r="AL194" s="81">
        <f>'لیست دانش آموز'!T12</f>
        <v>0</v>
      </c>
      <c r="AM194" s="81"/>
      <c r="AN194" s="82"/>
      <c r="AO194" s="47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</row>
    <row r="195" spans="1:215" ht="18.75" thickBot="1" x14ac:dyDescent="0.25">
      <c r="A195" s="58"/>
      <c r="B195" s="45"/>
      <c r="C195" s="83" t="str">
        <f>C169</f>
        <v>عربی</v>
      </c>
      <c r="D195" s="84"/>
      <c r="E195" s="84"/>
      <c r="F195" s="84"/>
      <c r="G195" s="84"/>
      <c r="H195" s="92">
        <f>'لیست دانش آموز'!G12</f>
        <v>14</v>
      </c>
      <c r="I195" s="92"/>
      <c r="J195" s="93"/>
      <c r="K195" s="50"/>
      <c r="L195" s="83" t="str">
        <f>L169</f>
        <v>علوم اجتماعی</v>
      </c>
      <c r="M195" s="84"/>
      <c r="N195" s="84"/>
      <c r="O195" s="84"/>
      <c r="P195" s="84"/>
      <c r="Q195" s="92">
        <f>'لیست دانش آموز'!L12</f>
        <v>20</v>
      </c>
      <c r="R195" s="92"/>
      <c r="S195" s="93"/>
      <c r="T195" s="48"/>
      <c r="U195" s="83" t="str">
        <f>U169</f>
        <v>املا ء  فارسی</v>
      </c>
      <c r="V195" s="84"/>
      <c r="W195" s="84"/>
      <c r="X195" s="84"/>
      <c r="Y195" s="84"/>
      <c r="Z195" s="92">
        <f>'لیست دانش آموز'!Q12</f>
        <v>20</v>
      </c>
      <c r="AA195" s="92"/>
      <c r="AB195" s="93"/>
      <c r="AC195" s="50"/>
      <c r="AD195" s="94" t="s">
        <v>19</v>
      </c>
      <c r="AE195" s="95"/>
      <c r="AF195" s="95"/>
      <c r="AG195" s="95"/>
      <c r="AH195" s="95"/>
      <c r="AI195" s="95">
        <f>'لیست دانش آموز'!X12</f>
        <v>8</v>
      </c>
      <c r="AJ195" s="96"/>
      <c r="AK195" s="97" t="s">
        <v>11</v>
      </c>
      <c r="AL195" s="97"/>
      <c r="AM195" s="103">
        <f>'لیست دانش آموز'!W12</f>
        <v>18.266678844452564</v>
      </c>
      <c r="AN195" s="104"/>
      <c r="AO195" s="47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</row>
    <row r="196" spans="1:215" ht="18.75" thickBot="1" x14ac:dyDescent="0.25">
      <c r="A196" s="58"/>
      <c r="B196" s="45"/>
      <c r="C196" s="101" t="str">
        <f>C170</f>
        <v>زبان خارجه</v>
      </c>
      <c r="D196" s="102"/>
      <c r="E196" s="102"/>
      <c r="F196" s="102"/>
      <c r="G196" s="102"/>
      <c r="H196" s="81">
        <f>'لیست دانش آموز'!H12</f>
        <v>13</v>
      </c>
      <c r="I196" s="81"/>
      <c r="J196" s="82"/>
      <c r="K196" s="50"/>
      <c r="L196" s="101" t="str">
        <f>L170</f>
        <v>فرهنگ هنر</v>
      </c>
      <c r="M196" s="102"/>
      <c r="N196" s="102"/>
      <c r="O196" s="102"/>
      <c r="P196" s="102"/>
      <c r="Q196" s="81">
        <f>'لیست دانش آموز'!M12</f>
        <v>17</v>
      </c>
      <c r="R196" s="81"/>
      <c r="S196" s="82"/>
      <c r="T196" s="51"/>
      <c r="U196" s="101" t="str">
        <f>U170</f>
        <v>انشا ء  فارسی</v>
      </c>
      <c r="V196" s="102"/>
      <c r="W196" s="102"/>
      <c r="X196" s="102"/>
      <c r="Y196" s="102"/>
      <c r="Z196" s="81">
        <f>'لیست دانش آموز'!R12</f>
        <v>20</v>
      </c>
      <c r="AA196" s="81"/>
      <c r="AB196" s="82"/>
      <c r="AC196" s="50"/>
      <c r="AD196" s="115" t="s">
        <v>21</v>
      </c>
      <c r="AE196" s="116"/>
      <c r="AF196" s="116"/>
      <c r="AG196" s="116"/>
      <c r="AH196" s="116"/>
      <c r="AI196" s="116"/>
      <c r="AJ196" s="116"/>
      <c r="AK196" s="116"/>
      <c r="AL196" s="98">
        <f>'لیست دانش آموز'!W21</f>
        <v>17.245833333333334</v>
      </c>
      <c r="AM196" s="99"/>
      <c r="AN196" s="100"/>
      <c r="AO196" s="47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</row>
    <row r="197" spans="1:215" ht="8.25" customHeight="1" x14ac:dyDescent="0.2">
      <c r="A197" s="58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7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</row>
    <row r="198" spans="1:215" ht="14.25" x14ac:dyDescent="0.2">
      <c r="A198" s="58"/>
      <c r="B198" s="45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47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</row>
    <row r="199" spans="1:215" ht="14.25" x14ac:dyDescent="0.2">
      <c r="A199" s="58"/>
      <c r="B199" s="45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47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</row>
    <row r="200" spans="1:215" ht="14.25" x14ac:dyDescent="0.2">
      <c r="A200" s="58"/>
      <c r="B200" s="45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47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</row>
    <row r="201" spans="1:215" ht="14.25" x14ac:dyDescent="0.2">
      <c r="A201" s="58"/>
      <c r="B201" s="45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47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</row>
    <row r="202" spans="1:215" ht="14.25" x14ac:dyDescent="0.2">
      <c r="A202" s="58"/>
      <c r="B202" s="45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47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</row>
    <row r="203" spans="1:215" ht="14.25" x14ac:dyDescent="0.2">
      <c r="A203" s="58"/>
      <c r="B203" s="45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47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</row>
    <row r="204" spans="1:215" ht="14.25" x14ac:dyDescent="0.2">
      <c r="A204" s="58"/>
      <c r="B204" s="45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47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</row>
    <row r="205" spans="1:215" ht="14.25" x14ac:dyDescent="0.2">
      <c r="A205" s="58"/>
      <c r="B205" s="45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47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</row>
    <row r="206" spans="1:215" ht="14.25" x14ac:dyDescent="0.2">
      <c r="A206" s="58"/>
      <c r="B206" s="45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47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</row>
    <row r="207" spans="1:215" ht="14.25" x14ac:dyDescent="0.2">
      <c r="A207" s="58"/>
      <c r="B207" s="45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47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</row>
    <row r="208" spans="1:215" ht="15" thickBot="1" x14ac:dyDescent="0.25">
      <c r="A208" s="58"/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4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</row>
    <row r="209" spans="1:215" ht="15" thickBot="1" x14ac:dyDescent="0.25">
      <c r="A209" s="1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</row>
    <row r="210" spans="1:215" ht="27" customHeight="1" thickBot="1" x14ac:dyDescent="0.65">
      <c r="A210" s="12"/>
      <c r="B210" s="119" t="b">
        <f>B184</f>
        <v>0</v>
      </c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1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</row>
    <row r="211" spans="1:215" ht="7.5" customHeight="1" thickBot="1" x14ac:dyDescent="0.25">
      <c r="A211" s="12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7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</row>
    <row r="212" spans="1:215" ht="19.5" x14ac:dyDescent="0.2">
      <c r="A212" s="12"/>
      <c r="B212" s="45"/>
      <c r="C212" s="117" t="s">
        <v>0</v>
      </c>
      <c r="D212" s="117"/>
      <c r="E212" s="117"/>
      <c r="F212" s="117"/>
      <c r="G212" s="122" t="str">
        <f>'لیست دانش آموز'!C13</f>
        <v xml:space="preserve">مجتبی </v>
      </c>
      <c r="H212" s="122"/>
      <c r="I212" s="122"/>
      <c r="J212" s="122"/>
      <c r="K212" s="122"/>
      <c r="L212" s="122"/>
      <c r="M212" s="46"/>
      <c r="N212" s="92" t="s">
        <v>16</v>
      </c>
      <c r="O212" s="92"/>
      <c r="P212" s="92"/>
      <c r="Q212" s="92"/>
      <c r="R212" s="114" t="str">
        <f>R186</f>
        <v>هشتم ولایت / اوج</v>
      </c>
      <c r="S212" s="114"/>
      <c r="T212" s="114"/>
      <c r="U212" s="114"/>
      <c r="V212" s="114"/>
      <c r="W212" s="114"/>
      <c r="X212" s="46"/>
      <c r="Y212" s="117" t="s">
        <v>7</v>
      </c>
      <c r="Z212" s="117"/>
      <c r="AA212" s="117"/>
      <c r="AB212" s="117"/>
      <c r="AC212" s="125" t="str">
        <f>AC186</f>
        <v>98-99</v>
      </c>
      <c r="AD212" s="125"/>
      <c r="AE212" s="125"/>
      <c r="AF212" s="125"/>
      <c r="AG212" s="125"/>
      <c r="AH212" s="125"/>
      <c r="AI212" s="46"/>
      <c r="AJ212" s="105"/>
      <c r="AK212" s="106"/>
      <c r="AL212" s="106"/>
      <c r="AM212" s="106"/>
      <c r="AN212" s="107"/>
      <c r="AO212" s="47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</row>
    <row r="213" spans="1:215" ht="14.25" x14ac:dyDescent="0.2">
      <c r="A213" s="12"/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108"/>
      <c r="AK213" s="109"/>
      <c r="AL213" s="109"/>
      <c r="AM213" s="109"/>
      <c r="AN213" s="110"/>
      <c r="AO213" s="47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</row>
    <row r="214" spans="1:215" ht="19.5" x14ac:dyDescent="0.2">
      <c r="A214" s="12"/>
      <c r="B214" s="45"/>
      <c r="C214" s="117" t="s">
        <v>1</v>
      </c>
      <c r="D214" s="117"/>
      <c r="E214" s="117"/>
      <c r="F214" s="117"/>
      <c r="G214" s="122" t="str">
        <f>'لیست دانش آموز'!D13</f>
        <v xml:space="preserve">درزاده                </v>
      </c>
      <c r="H214" s="122"/>
      <c r="I214" s="122"/>
      <c r="J214" s="122"/>
      <c r="K214" s="122"/>
      <c r="L214" s="122"/>
      <c r="M214" s="46"/>
      <c r="N214" s="4" t="s">
        <v>14</v>
      </c>
      <c r="O214" s="4"/>
      <c r="P214" s="4"/>
      <c r="Q214" s="4"/>
      <c r="R214" s="5"/>
      <c r="S214" s="46"/>
      <c r="T214" s="46"/>
      <c r="U214" s="124" t="str">
        <f>U188</f>
        <v>مهر</v>
      </c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46"/>
      <c r="AJ214" s="108"/>
      <c r="AK214" s="109"/>
      <c r="AL214" s="109"/>
      <c r="AM214" s="109"/>
      <c r="AN214" s="110"/>
      <c r="AO214" s="47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</row>
    <row r="215" spans="1:215" ht="14.25" x14ac:dyDescent="0.2">
      <c r="A215" s="12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108"/>
      <c r="AK215" s="109"/>
      <c r="AL215" s="109"/>
      <c r="AM215" s="109"/>
      <c r="AN215" s="110"/>
      <c r="AO215" s="47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</row>
    <row r="216" spans="1:215" ht="18" thickBot="1" x14ac:dyDescent="0.25">
      <c r="A216" s="12"/>
      <c r="B216" s="45"/>
      <c r="C216" s="92" t="s">
        <v>2</v>
      </c>
      <c r="D216" s="92"/>
      <c r="E216" s="118">
        <f>E190</f>
        <v>102</v>
      </c>
      <c r="F216" s="118"/>
      <c r="G216" s="118"/>
      <c r="H216" s="49"/>
      <c r="I216" s="118" t="s">
        <v>18</v>
      </c>
      <c r="J216" s="118"/>
      <c r="K216" s="118">
        <f>'لیست دانش آموز'!B13</f>
        <v>9</v>
      </c>
      <c r="L216" s="118"/>
      <c r="M216" s="46"/>
      <c r="N216" s="92">
        <f>N190</f>
        <v>0</v>
      </c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46"/>
      <c r="AJ216" s="111"/>
      <c r="AK216" s="112"/>
      <c r="AL216" s="112"/>
      <c r="AM216" s="112"/>
      <c r="AN216" s="113"/>
      <c r="AO216" s="47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</row>
    <row r="217" spans="1:215" ht="15" thickBot="1" x14ac:dyDescent="0.25">
      <c r="A217" s="12"/>
      <c r="B217" s="45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7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</row>
    <row r="218" spans="1:215" ht="17.25" x14ac:dyDescent="0.2">
      <c r="A218" s="12"/>
      <c r="B218" s="45"/>
      <c r="C218" s="85" t="s">
        <v>4</v>
      </c>
      <c r="D218" s="86"/>
      <c r="E218" s="86"/>
      <c r="F218" s="86"/>
      <c r="G218" s="86"/>
      <c r="H218" s="86" t="s">
        <v>5</v>
      </c>
      <c r="I218" s="86"/>
      <c r="J218" s="87"/>
      <c r="K218" s="48"/>
      <c r="L218" s="85" t="s">
        <v>4</v>
      </c>
      <c r="M218" s="86"/>
      <c r="N218" s="86"/>
      <c r="O218" s="86"/>
      <c r="P218" s="86"/>
      <c r="Q218" s="86" t="s">
        <v>5</v>
      </c>
      <c r="R218" s="86"/>
      <c r="S218" s="87"/>
      <c r="T218" s="48"/>
      <c r="U218" s="85" t="s">
        <v>4</v>
      </c>
      <c r="V218" s="86"/>
      <c r="W218" s="86"/>
      <c r="X218" s="86"/>
      <c r="Y218" s="86"/>
      <c r="Z218" s="86" t="s">
        <v>5</v>
      </c>
      <c r="AA218" s="86"/>
      <c r="AB218" s="87"/>
      <c r="AC218" s="48"/>
      <c r="AD218" s="85" t="s">
        <v>4</v>
      </c>
      <c r="AE218" s="86"/>
      <c r="AF218" s="86"/>
      <c r="AG218" s="86"/>
      <c r="AH218" s="86"/>
      <c r="AI218" s="86"/>
      <c r="AJ218" s="86"/>
      <c r="AK218" s="86"/>
      <c r="AL218" s="86" t="s">
        <v>5</v>
      </c>
      <c r="AM218" s="86"/>
      <c r="AN218" s="87"/>
      <c r="AO218" s="47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</row>
    <row r="219" spans="1:215" ht="18" x14ac:dyDescent="0.2">
      <c r="A219" s="12"/>
      <c r="B219" s="45"/>
      <c r="C219" s="83" t="str">
        <f>C193</f>
        <v>قرآن مجید</v>
      </c>
      <c r="D219" s="84"/>
      <c r="E219" s="84"/>
      <c r="F219" s="84"/>
      <c r="G219" s="84"/>
      <c r="H219" s="92">
        <f>'لیست دانش آموز'!E13</f>
        <v>19</v>
      </c>
      <c r="I219" s="92"/>
      <c r="J219" s="93"/>
      <c r="K219" s="50"/>
      <c r="L219" s="83" t="str">
        <f>L193</f>
        <v>علوم تجربی</v>
      </c>
      <c r="M219" s="84"/>
      <c r="N219" s="84"/>
      <c r="O219" s="84"/>
      <c r="P219" s="84"/>
      <c r="Q219" s="92">
        <f>'لیست دانش آموز'!I13</f>
        <v>18</v>
      </c>
      <c r="R219" s="92"/>
      <c r="S219" s="93"/>
      <c r="T219" s="51"/>
      <c r="U219" s="83" t="str">
        <f>U193</f>
        <v>تفکر و سبک زندگی</v>
      </c>
      <c r="V219" s="84"/>
      <c r="W219" s="84"/>
      <c r="X219" s="84"/>
      <c r="Y219" s="84"/>
      <c r="Z219" s="92">
        <f>'لیست دانش آموز'!O13</f>
        <v>20</v>
      </c>
      <c r="AA219" s="92"/>
      <c r="AB219" s="93"/>
      <c r="AC219" s="50"/>
      <c r="AD219" s="83" t="str">
        <f>AD193</f>
        <v>انظباط</v>
      </c>
      <c r="AE219" s="84"/>
      <c r="AF219" s="84"/>
      <c r="AG219" s="84"/>
      <c r="AH219" s="84"/>
      <c r="AI219" s="84"/>
      <c r="AJ219" s="84"/>
      <c r="AK219" s="84"/>
      <c r="AL219" s="92">
        <f>'لیست دانش آموز'!S13</f>
        <v>20</v>
      </c>
      <c r="AM219" s="92"/>
      <c r="AN219" s="93"/>
      <c r="AO219" s="47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</row>
    <row r="220" spans="1:215" ht="18.75" thickBot="1" x14ac:dyDescent="0.25">
      <c r="A220" s="12"/>
      <c r="B220" s="45"/>
      <c r="C220" s="88" t="str">
        <f>C194</f>
        <v>پیام های آسمانی</v>
      </c>
      <c r="D220" s="89"/>
      <c r="E220" s="89"/>
      <c r="F220" s="89"/>
      <c r="G220" s="89"/>
      <c r="H220" s="90">
        <f>'لیست دانش آموز'!F13</f>
        <v>19</v>
      </c>
      <c r="I220" s="90"/>
      <c r="J220" s="91"/>
      <c r="K220" s="50"/>
      <c r="L220" s="88" t="str">
        <f>L194</f>
        <v>ریاضی</v>
      </c>
      <c r="M220" s="89"/>
      <c r="N220" s="89"/>
      <c r="O220" s="89"/>
      <c r="P220" s="89"/>
      <c r="Q220" s="90">
        <f>'لیست دانش آموز'!J13</f>
        <v>20</v>
      </c>
      <c r="R220" s="90"/>
      <c r="S220" s="91"/>
      <c r="T220" s="51"/>
      <c r="U220" s="88" t="str">
        <f>U194</f>
        <v>قرائت فارسی</v>
      </c>
      <c r="V220" s="89"/>
      <c r="W220" s="89"/>
      <c r="X220" s="89"/>
      <c r="Y220" s="89"/>
      <c r="Z220" s="90">
        <f>'لیست دانش آموز'!P13</f>
        <v>18</v>
      </c>
      <c r="AA220" s="90"/>
      <c r="AB220" s="91"/>
      <c r="AC220" s="50"/>
      <c r="AD220" s="101">
        <f>AD194</f>
        <v>0</v>
      </c>
      <c r="AE220" s="102"/>
      <c r="AF220" s="102"/>
      <c r="AG220" s="102"/>
      <c r="AH220" s="102"/>
      <c r="AI220" s="102"/>
      <c r="AJ220" s="102"/>
      <c r="AK220" s="102"/>
      <c r="AL220" s="81">
        <f>'لیست دانش آموز'!T13</f>
        <v>0</v>
      </c>
      <c r="AM220" s="81"/>
      <c r="AN220" s="82"/>
      <c r="AO220" s="47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</row>
    <row r="221" spans="1:215" ht="18.75" thickBot="1" x14ac:dyDescent="0.25">
      <c r="A221" s="12"/>
      <c r="B221" s="45"/>
      <c r="C221" s="83" t="str">
        <f>C195</f>
        <v>عربی</v>
      </c>
      <c r="D221" s="84"/>
      <c r="E221" s="84"/>
      <c r="F221" s="84"/>
      <c r="G221" s="84"/>
      <c r="H221" s="92">
        <f>'لیست دانش آموز'!G13</f>
        <v>16</v>
      </c>
      <c r="I221" s="92"/>
      <c r="J221" s="93"/>
      <c r="K221" s="50"/>
      <c r="L221" s="83" t="str">
        <f>L195</f>
        <v>علوم اجتماعی</v>
      </c>
      <c r="M221" s="84"/>
      <c r="N221" s="84"/>
      <c r="O221" s="84"/>
      <c r="P221" s="84"/>
      <c r="Q221" s="92">
        <f>'لیست دانش آموز'!L13</f>
        <v>20</v>
      </c>
      <c r="R221" s="92"/>
      <c r="S221" s="93"/>
      <c r="T221" s="48"/>
      <c r="U221" s="83" t="str">
        <f>U195</f>
        <v>املا ء  فارسی</v>
      </c>
      <c r="V221" s="84"/>
      <c r="W221" s="84"/>
      <c r="X221" s="84"/>
      <c r="Y221" s="84"/>
      <c r="Z221" s="92">
        <f>'لیست دانش آموز'!Q13</f>
        <v>18</v>
      </c>
      <c r="AA221" s="92"/>
      <c r="AB221" s="93"/>
      <c r="AC221" s="50"/>
      <c r="AD221" s="94" t="s">
        <v>19</v>
      </c>
      <c r="AE221" s="95"/>
      <c r="AF221" s="95"/>
      <c r="AG221" s="95"/>
      <c r="AH221" s="95"/>
      <c r="AI221" s="95">
        <f>'لیست دانش آموز'!X13</f>
        <v>9</v>
      </c>
      <c r="AJ221" s="96"/>
      <c r="AK221" s="97" t="s">
        <v>11</v>
      </c>
      <c r="AL221" s="97"/>
      <c r="AM221" s="103">
        <f>'لیست دانش آموز'!W13</f>
        <v>18.466678977785985</v>
      </c>
      <c r="AN221" s="104"/>
      <c r="AO221" s="47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</row>
    <row r="222" spans="1:215" ht="18.75" thickBot="1" x14ac:dyDescent="0.25">
      <c r="A222" s="12"/>
      <c r="B222" s="45"/>
      <c r="C222" s="101" t="str">
        <f>C196</f>
        <v>زبان خارجه</v>
      </c>
      <c r="D222" s="102"/>
      <c r="E222" s="102"/>
      <c r="F222" s="102"/>
      <c r="G222" s="102"/>
      <c r="H222" s="81">
        <f>'لیست دانش آموز'!H13</f>
        <v>14</v>
      </c>
      <c r="I222" s="81"/>
      <c r="J222" s="82"/>
      <c r="K222" s="50"/>
      <c r="L222" s="101" t="str">
        <f>L196</f>
        <v>فرهنگ هنر</v>
      </c>
      <c r="M222" s="102"/>
      <c r="N222" s="102"/>
      <c r="O222" s="102"/>
      <c r="P222" s="102"/>
      <c r="Q222" s="81">
        <f>'لیست دانش آموز'!M13</f>
        <v>17</v>
      </c>
      <c r="R222" s="81"/>
      <c r="S222" s="82"/>
      <c r="T222" s="51"/>
      <c r="U222" s="101" t="str">
        <f>U196</f>
        <v>انشا ء  فارسی</v>
      </c>
      <c r="V222" s="102"/>
      <c r="W222" s="102"/>
      <c r="X222" s="102"/>
      <c r="Y222" s="102"/>
      <c r="Z222" s="81">
        <f>'لیست دانش آموز'!R13</f>
        <v>19</v>
      </c>
      <c r="AA222" s="81"/>
      <c r="AB222" s="82"/>
      <c r="AC222" s="50"/>
      <c r="AD222" s="115" t="s">
        <v>21</v>
      </c>
      <c r="AE222" s="116"/>
      <c r="AF222" s="116"/>
      <c r="AG222" s="116"/>
      <c r="AH222" s="116"/>
      <c r="AI222" s="116"/>
      <c r="AJ222" s="116"/>
      <c r="AK222" s="116"/>
      <c r="AL222" s="98">
        <f>'لیست دانش آموز'!W21</f>
        <v>17.245833333333334</v>
      </c>
      <c r="AM222" s="99"/>
      <c r="AN222" s="100"/>
      <c r="AO222" s="47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</row>
    <row r="223" spans="1:215" ht="8.25" customHeight="1" x14ac:dyDescent="0.2">
      <c r="A223" s="12"/>
      <c r="B223" s="45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7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</row>
    <row r="224" spans="1:215" ht="14.25" x14ac:dyDescent="0.2">
      <c r="A224" s="12"/>
      <c r="B224" s="45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47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</row>
    <row r="225" spans="1:215" ht="14.25" x14ac:dyDescent="0.2">
      <c r="A225" s="12"/>
      <c r="B225" s="45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47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</row>
    <row r="226" spans="1:215" ht="14.25" x14ac:dyDescent="0.2">
      <c r="A226" s="12"/>
      <c r="B226" s="45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47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</row>
    <row r="227" spans="1:215" ht="14.25" x14ac:dyDescent="0.2">
      <c r="A227" s="12"/>
      <c r="B227" s="45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47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</row>
    <row r="228" spans="1:215" ht="14.25" x14ac:dyDescent="0.2">
      <c r="A228" s="12"/>
      <c r="B228" s="45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47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</row>
    <row r="229" spans="1:215" ht="14.25" x14ac:dyDescent="0.2">
      <c r="A229" s="12"/>
      <c r="B229" s="45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47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</row>
    <row r="230" spans="1:215" ht="14.25" x14ac:dyDescent="0.2">
      <c r="A230" s="12"/>
      <c r="B230" s="45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47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</row>
    <row r="231" spans="1:215" ht="14.25" x14ac:dyDescent="0.2">
      <c r="A231" s="12"/>
      <c r="B231" s="45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47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</row>
    <row r="232" spans="1:215" ht="14.25" x14ac:dyDescent="0.2">
      <c r="A232" s="12"/>
      <c r="B232" s="45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47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</row>
    <row r="233" spans="1:215" ht="14.25" x14ac:dyDescent="0.2">
      <c r="A233" s="12"/>
      <c r="B233" s="45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47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</row>
    <row r="234" spans="1:215" ht="8.25" customHeight="1" thickBot="1" x14ac:dyDescent="0.25">
      <c r="A234" s="12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4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</row>
    <row r="235" spans="1:215" ht="15" thickBot="1" x14ac:dyDescent="0.25">
      <c r="A235" s="1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</row>
    <row r="236" spans="1:215" ht="28.5" customHeight="1" thickBot="1" x14ac:dyDescent="0.65">
      <c r="A236" s="12"/>
      <c r="B236" s="119" t="b">
        <f>B210</f>
        <v>0</v>
      </c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1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</row>
    <row r="237" spans="1:215" ht="7.5" customHeight="1" thickBot="1" x14ac:dyDescent="0.25">
      <c r="A237" s="12"/>
      <c r="B237" s="55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7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</row>
    <row r="238" spans="1:215" ht="19.5" x14ac:dyDescent="0.2">
      <c r="A238" s="12"/>
      <c r="B238" s="45"/>
      <c r="C238" s="117" t="s">
        <v>0</v>
      </c>
      <c r="D238" s="117"/>
      <c r="E238" s="117"/>
      <c r="F238" s="117"/>
      <c r="G238" s="122" t="str">
        <f>'لیست دانش آموز'!C14</f>
        <v xml:space="preserve">سلمان </v>
      </c>
      <c r="H238" s="122"/>
      <c r="I238" s="122"/>
      <c r="J238" s="122"/>
      <c r="K238" s="122"/>
      <c r="L238" s="122"/>
      <c r="M238" s="46"/>
      <c r="N238" s="92" t="s">
        <v>16</v>
      </c>
      <c r="O238" s="92"/>
      <c r="P238" s="92"/>
      <c r="Q238" s="92"/>
      <c r="R238" s="114" t="str">
        <f>R212</f>
        <v>هشتم ولایت / اوج</v>
      </c>
      <c r="S238" s="114"/>
      <c r="T238" s="114"/>
      <c r="U238" s="114"/>
      <c r="V238" s="114"/>
      <c r="W238" s="114"/>
      <c r="X238" s="46"/>
      <c r="Y238" s="117" t="s">
        <v>7</v>
      </c>
      <c r="Z238" s="117"/>
      <c r="AA238" s="117"/>
      <c r="AB238" s="117"/>
      <c r="AC238" s="125" t="str">
        <f>AC212</f>
        <v>98-99</v>
      </c>
      <c r="AD238" s="125"/>
      <c r="AE238" s="125"/>
      <c r="AF238" s="125"/>
      <c r="AG238" s="125"/>
      <c r="AH238" s="125"/>
      <c r="AI238" s="46"/>
      <c r="AJ238" s="105"/>
      <c r="AK238" s="106"/>
      <c r="AL238" s="106"/>
      <c r="AM238" s="106"/>
      <c r="AN238" s="107"/>
      <c r="AO238" s="47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</row>
    <row r="239" spans="1:215" ht="14.25" x14ac:dyDescent="0.2">
      <c r="A239" s="12"/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108"/>
      <c r="AK239" s="109"/>
      <c r="AL239" s="109"/>
      <c r="AM239" s="109"/>
      <c r="AN239" s="110"/>
      <c r="AO239" s="47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</row>
    <row r="240" spans="1:215" ht="19.5" x14ac:dyDescent="0.2">
      <c r="A240" s="12"/>
      <c r="B240" s="45"/>
      <c r="C240" s="117" t="s">
        <v>1</v>
      </c>
      <c r="D240" s="117"/>
      <c r="E240" s="117"/>
      <c r="F240" s="117"/>
      <c r="G240" s="122" t="str">
        <f>'لیست دانش آموز'!D14</f>
        <v xml:space="preserve">رسولی زاده          </v>
      </c>
      <c r="H240" s="122"/>
      <c r="I240" s="122"/>
      <c r="J240" s="122"/>
      <c r="K240" s="122"/>
      <c r="L240" s="122"/>
      <c r="M240" s="46"/>
      <c r="N240" s="4" t="s">
        <v>14</v>
      </c>
      <c r="O240" s="4"/>
      <c r="P240" s="4"/>
      <c r="Q240" s="4"/>
      <c r="R240" s="5"/>
      <c r="S240" s="46"/>
      <c r="T240" s="46"/>
      <c r="U240" s="124" t="str">
        <f>U214</f>
        <v>مهر</v>
      </c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46"/>
      <c r="AJ240" s="108"/>
      <c r="AK240" s="109"/>
      <c r="AL240" s="109"/>
      <c r="AM240" s="109"/>
      <c r="AN240" s="110"/>
      <c r="AO240" s="47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</row>
    <row r="241" spans="1:215" ht="14.25" x14ac:dyDescent="0.2">
      <c r="A241" s="12"/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108"/>
      <c r="AK241" s="109"/>
      <c r="AL241" s="109"/>
      <c r="AM241" s="109"/>
      <c r="AN241" s="110"/>
      <c r="AO241" s="47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</row>
    <row r="242" spans="1:215" ht="18" thickBot="1" x14ac:dyDescent="0.25">
      <c r="A242" s="12"/>
      <c r="B242" s="45"/>
      <c r="C242" s="92" t="s">
        <v>2</v>
      </c>
      <c r="D242" s="92"/>
      <c r="E242" s="118">
        <f>E216</f>
        <v>102</v>
      </c>
      <c r="F242" s="118"/>
      <c r="G242" s="118"/>
      <c r="H242" s="46"/>
      <c r="I242" s="118" t="s">
        <v>18</v>
      </c>
      <c r="J242" s="118"/>
      <c r="K242" s="118">
        <f>'لیست دانش آموز'!B14</f>
        <v>10</v>
      </c>
      <c r="L242" s="118"/>
      <c r="M242" s="46"/>
      <c r="N242" s="92">
        <f>N216</f>
        <v>0</v>
      </c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46"/>
      <c r="AJ242" s="111"/>
      <c r="AK242" s="112"/>
      <c r="AL242" s="112"/>
      <c r="AM242" s="112"/>
      <c r="AN242" s="113"/>
      <c r="AO242" s="47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</row>
    <row r="243" spans="1:215" ht="15" thickBot="1" x14ac:dyDescent="0.25">
      <c r="A243" s="12"/>
      <c r="B243" s="45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7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</row>
    <row r="244" spans="1:215" ht="17.25" x14ac:dyDescent="0.2">
      <c r="A244" s="12"/>
      <c r="B244" s="45"/>
      <c r="C244" s="85" t="s">
        <v>4</v>
      </c>
      <c r="D244" s="86"/>
      <c r="E244" s="86"/>
      <c r="F244" s="86"/>
      <c r="G244" s="86"/>
      <c r="H244" s="86" t="s">
        <v>5</v>
      </c>
      <c r="I244" s="86"/>
      <c r="J244" s="87"/>
      <c r="K244" s="48"/>
      <c r="L244" s="85" t="s">
        <v>4</v>
      </c>
      <c r="M244" s="86"/>
      <c r="N244" s="86"/>
      <c r="O244" s="86"/>
      <c r="P244" s="86"/>
      <c r="Q244" s="86" t="s">
        <v>5</v>
      </c>
      <c r="R244" s="86"/>
      <c r="S244" s="87"/>
      <c r="T244" s="48"/>
      <c r="U244" s="85" t="s">
        <v>4</v>
      </c>
      <c r="V244" s="86"/>
      <c r="W244" s="86"/>
      <c r="X244" s="86"/>
      <c r="Y244" s="86"/>
      <c r="Z244" s="86" t="s">
        <v>5</v>
      </c>
      <c r="AA244" s="86"/>
      <c r="AB244" s="87"/>
      <c r="AC244" s="48"/>
      <c r="AD244" s="85" t="s">
        <v>4</v>
      </c>
      <c r="AE244" s="86"/>
      <c r="AF244" s="86"/>
      <c r="AG244" s="86"/>
      <c r="AH244" s="86"/>
      <c r="AI244" s="86"/>
      <c r="AJ244" s="86"/>
      <c r="AK244" s="86"/>
      <c r="AL244" s="86" t="s">
        <v>5</v>
      </c>
      <c r="AM244" s="86"/>
      <c r="AN244" s="87"/>
      <c r="AO244" s="47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</row>
    <row r="245" spans="1:215" ht="18" x14ac:dyDescent="0.2">
      <c r="A245" s="12"/>
      <c r="B245" s="45"/>
      <c r="C245" s="83" t="str">
        <f>C219</f>
        <v>قرآن مجید</v>
      </c>
      <c r="D245" s="84"/>
      <c r="E245" s="84"/>
      <c r="F245" s="84"/>
      <c r="G245" s="84"/>
      <c r="H245" s="92">
        <f>'لیست دانش آموز'!E14</f>
        <v>18</v>
      </c>
      <c r="I245" s="92"/>
      <c r="J245" s="93"/>
      <c r="K245" s="50"/>
      <c r="L245" s="83" t="str">
        <f>L219</f>
        <v>علوم تجربی</v>
      </c>
      <c r="M245" s="84"/>
      <c r="N245" s="84"/>
      <c r="O245" s="84"/>
      <c r="P245" s="84"/>
      <c r="Q245" s="92">
        <f>'لیست دانش آموز'!I14</f>
        <v>15</v>
      </c>
      <c r="R245" s="92"/>
      <c r="S245" s="93"/>
      <c r="T245" s="51"/>
      <c r="U245" s="83" t="str">
        <f>U219</f>
        <v>تفکر و سبک زندگی</v>
      </c>
      <c r="V245" s="84"/>
      <c r="W245" s="84"/>
      <c r="X245" s="84"/>
      <c r="Y245" s="84"/>
      <c r="Z245" s="92">
        <f>'لیست دانش آموز'!O14</f>
        <v>20</v>
      </c>
      <c r="AA245" s="92"/>
      <c r="AB245" s="93"/>
      <c r="AC245" s="50"/>
      <c r="AD245" s="83" t="str">
        <f>AD219</f>
        <v>انظباط</v>
      </c>
      <c r="AE245" s="84"/>
      <c r="AF245" s="84"/>
      <c r="AG245" s="84"/>
      <c r="AH245" s="84"/>
      <c r="AI245" s="84"/>
      <c r="AJ245" s="84"/>
      <c r="AK245" s="84"/>
      <c r="AL245" s="92">
        <f>'لیست دانش آموز'!S14</f>
        <v>19</v>
      </c>
      <c r="AM245" s="92"/>
      <c r="AN245" s="93"/>
      <c r="AO245" s="47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</row>
    <row r="246" spans="1:215" ht="18.75" thickBot="1" x14ac:dyDescent="0.25">
      <c r="A246" s="12"/>
      <c r="B246" s="45"/>
      <c r="C246" s="88" t="str">
        <f>C220</f>
        <v>پیام های آسمانی</v>
      </c>
      <c r="D246" s="89"/>
      <c r="E246" s="89"/>
      <c r="F246" s="89"/>
      <c r="G246" s="89"/>
      <c r="H246" s="90">
        <f>'لیست دانش آموز'!F14</f>
        <v>19</v>
      </c>
      <c r="I246" s="90"/>
      <c r="J246" s="91"/>
      <c r="K246" s="50"/>
      <c r="L246" s="88" t="str">
        <f>L220</f>
        <v>ریاضی</v>
      </c>
      <c r="M246" s="89"/>
      <c r="N246" s="89"/>
      <c r="O246" s="89"/>
      <c r="P246" s="89"/>
      <c r="Q246" s="90">
        <f>'لیست دانش آموز'!J14</f>
        <v>8</v>
      </c>
      <c r="R246" s="90"/>
      <c r="S246" s="91"/>
      <c r="T246" s="51"/>
      <c r="U246" s="88" t="str">
        <f>U220</f>
        <v>قرائت فارسی</v>
      </c>
      <c r="V246" s="89"/>
      <c r="W246" s="89"/>
      <c r="X246" s="89"/>
      <c r="Y246" s="89"/>
      <c r="Z246" s="90">
        <f>'لیست دانش آموز'!P14</f>
        <v>17</v>
      </c>
      <c r="AA246" s="90"/>
      <c r="AB246" s="91"/>
      <c r="AC246" s="50"/>
      <c r="AD246" s="101">
        <f>AD220</f>
        <v>0</v>
      </c>
      <c r="AE246" s="102"/>
      <c r="AF246" s="102"/>
      <c r="AG246" s="102"/>
      <c r="AH246" s="102"/>
      <c r="AI246" s="102"/>
      <c r="AJ246" s="102"/>
      <c r="AK246" s="102"/>
      <c r="AL246" s="81">
        <f>'لیست دانش آموز'!T14</f>
        <v>0</v>
      </c>
      <c r="AM246" s="81"/>
      <c r="AN246" s="82"/>
      <c r="AO246" s="47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</row>
    <row r="247" spans="1:215" ht="18.75" thickBot="1" x14ac:dyDescent="0.25">
      <c r="A247" s="12"/>
      <c r="B247" s="45"/>
      <c r="C247" s="83" t="str">
        <f>C221</f>
        <v>عربی</v>
      </c>
      <c r="D247" s="84"/>
      <c r="E247" s="84"/>
      <c r="F247" s="84"/>
      <c r="G247" s="84"/>
      <c r="H247" s="92">
        <f>'لیست دانش آموز'!G14</f>
        <v>14</v>
      </c>
      <c r="I247" s="92"/>
      <c r="J247" s="93"/>
      <c r="K247" s="50"/>
      <c r="L247" s="83" t="str">
        <f>L221</f>
        <v>علوم اجتماعی</v>
      </c>
      <c r="M247" s="84"/>
      <c r="N247" s="84"/>
      <c r="O247" s="84"/>
      <c r="P247" s="84"/>
      <c r="Q247" s="92">
        <f>'لیست دانش آموز'!L14</f>
        <v>17</v>
      </c>
      <c r="R247" s="92"/>
      <c r="S247" s="93"/>
      <c r="T247" s="48"/>
      <c r="U247" s="83" t="str">
        <f>U221</f>
        <v>املا ء  فارسی</v>
      </c>
      <c r="V247" s="84"/>
      <c r="W247" s="84"/>
      <c r="X247" s="84"/>
      <c r="Y247" s="84"/>
      <c r="Z247" s="92">
        <f>'لیست دانش آموز'!Q14</f>
        <v>18</v>
      </c>
      <c r="AA247" s="92"/>
      <c r="AB247" s="93"/>
      <c r="AC247" s="50"/>
      <c r="AD247" s="94" t="s">
        <v>19</v>
      </c>
      <c r="AE247" s="95"/>
      <c r="AF247" s="95"/>
      <c r="AG247" s="95"/>
      <c r="AH247" s="95"/>
      <c r="AI247" s="95">
        <f>'لیست دانش آموز'!X14</f>
        <v>10</v>
      </c>
      <c r="AJ247" s="96"/>
      <c r="AK247" s="97" t="s">
        <v>11</v>
      </c>
      <c r="AL247" s="97"/>
      <c r="AM247" s="103">
        <f>'لیست دانش آموز'!W14</f>
        <v>16.666677777785186</v>
      </c>
      <c r="AN247" s="104"/>
      <c r="AO247" s="47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</row>
    <row r="248" spans="1:215" ht="18.75" thickBot="1" x14ac:dyDescent="0.25">
      <c r="A248" s="12"/>
      <c r="B248" s="45"/>
      <c r="C248" s="101" t="str">
        <f>C222</f>
        <v>زبان خارجه</v>
      </c>
      <c r="D248" s="102"/>
      <c r="E248" s="102"/>
      <c r="F248" s="102"/>
      <c r="G248" s="102"/>
      <c r="H248" s="81">
        <f>'لیست دانش آموز'!H14</f>
        <v>13</v>
      </c>
      <c r="I248" s="81"/>
      <c r="J248" s="82"/>
      <c r="K248" s="50"/>
      <c r="L248" s="101" t="str">
        <f>L222</f>
        <v>فرهنگ هنر</v>
      </c>
      <c r="M248" s="102"/>
      <c r="N248" s="102"/>
      <c r="O248" s="102"/>
      <c r="P248" s="102"/>
      <c r="Q248" s="81">
        <f>'لیست دانش آموز'!M14</f>
        <v>17</v>
      </c>
      <c r="R248" s="81"/>
      <c r="S248" s="82"/>
      <c r="T248" s="51"/>
      <c r="U248" s="101" t="str">
        <f>U222</f>
        <v>انشا ء  فارسی</v>
      </c>
      <c r="V248" s="102"/>
      <c r="W248" s="102"/>
      <c r="X248" s="102"/>
      <c r="Y248" s="102"/>
      <c r="Z248" s="81">
        <f>'لیست دانش آموز'!R14</f>
        <v>18</v>
      </c>
      <c r="AA248" s="81"/>
      <c r="AB248" s="82"/>
      <c r="AC248" s="50"/>
      <c r="AD248" s="115" t="s">
        <v>21</v>
      </c>
      <c r="AE248" s="116"/>
      <c r="AF248" s="116"/>
      <c r="AG248" s="116"/>
      <c r="AH248" s="116"/>
      <c r="AI248" s="116"/>
      <c r="AJ248" s="116"/>
      <c r="AK248" s="116"/>
      <c r="AL248" s="98">
        <f>'لیست دانش آموز'!W21</f>
        <v>17.245833333333334</v>
      </c>
      <c r="AM248" s="99"/>
      <c r="AN248" s="100"/>
      <c r="AO248" s="47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</row>
    <row r="249" spans="1:215" ht="8.25" customHeight="1" x14ac:dyDescent="0.2">
      <c r="A249" s="12"/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7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</row>
    <row r="250" spans="1:215" ht="14.25" x14ac:dyDescent="0.2">
      <c r="A250" s="12"/>
      <c r="B250" s="4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47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</row>
    <row r="251" spans="1:215" ht="14.25" x14ac:dyDescent="0.2">
      <c r="A251" s="12"/>
      <c r="B251" s="4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47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</row>
    <row r="252" spans="1:215" ht="14.25" x14ac:dyDescent="0.2">
      <c r="A252" s="12"/>
      <c r="B252" s="4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47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</row>
    <row r="253" spans="1:215" ht="14.25" x14ac:dyDescent="0.2">
      <c r="A253" s="12"/>
      <c r="B253" s="4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47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</row>
    <row r="254" spans="1:215" ht="14.25" x14ac:dyDescent="0.2">
      <c r="A254" s="12"/>
      <c r="B254" s="4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47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</row>
    <row r="255" spans="1:215" ht="14.25" x14ac:dyDescent="0.2">
      <c r="A255" s="12"/>
      <c r="B255" s="4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47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</row>
    <row r="256" spans="1:215" ht="14.25" x14ac:dyDescent="0.2">
      <c r="A256" s="12"/>
      <c r="B256" s="4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47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</row>
    <row r="257" spans="1:215" ht="14.25" x14ac:dyDescent="0.2">
      <c r="A257" s="12"/>
      <c r="B257" s="4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46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</row>
    <row r="258" spans="1:215" ht="14.25" x14ac:dyDescent="0.2">
      <c r="A258" s="12"/>
      <c r="B258" s="4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46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</row>
    <row r="259" spans="1:215" ht="8.25" customHeight="1" thickBot="1" x14ac:dyDescent="0.25">
      <c r="A259" s="12"/>
      <c r="B259" s="52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4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</row>
    <row r="260" spans="1:215" ht="19.5" customHeight="1" thickBot="1" x14ac:dyDescent="0.25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</row>
    <row r="261" spans="1:215" ht="25.5" customHeight="1" thickBot="1" x14ac:dyDescent="0.65">
      <c r="A261" s="12"/>
      <c r="B261" s="119" t="b">
        <f>B236</f>
        <v>0</v>
      </c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1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</row>
    <row r="262" spans="1:215" ht="7.5" customHeight="1" thickBot="1" x14ac:dyDescent="0.25">
      <c r="A262" s="12"/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7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</row>
    <row r="263" spans="1:215" ht="19.5" x14ac:dyDescent="0.2">
      <c r="A263" s="12"/>
      <c r="B263" s="45"/>
      <c r="C263" s="117" t="s">
        <v>0</v>
      </c>
      <c r="D263" s="117"/>
      <c r="E263" s="117"/>
      <c r="F263" s="117"/>
      <c r="G263" s="122" t="str">
        <f>'لیست دانش آموز'!C15</f>
        <v xml:space="preserve">احمد علی </v>
      </c>
      <c r="H263" s="122"/>
      <c r="I263" s="122"/>
      <c r="J263" s="122"/>
      <c r="K263" s="122"/>
      <c r="L263" s="122"/>
      <c r="M263" s="46"/>
      <c r="N263" s="92" t="s">
        <v>16</v>
      </c>
      <c r="O263" s="92"/>
      <c r="P263" s="92"/>
      <c r="Q263" s="92"/>
      <c r="R263" s="114" t="str">
        <f>R238</f>
        <v>هشتم ولایت / اوج</v>
      </c>
      <c r="S263" s="114"/>
      <c r="T263" s="114"/>
      <c r="U263" s="114"/>
      <c r="V263" s="114"/>
      <c r="W263" s="114"/>
      <c r="X263" s="46"/>
      <c r="Y263" s="117" t="s">
        <v>7</v>
      </c>
      <c r="Z263" s="117"/>
      <c r="AA263" s="117"/>
      <c r="AB263" s="117"/>
      <c r="AC263" s="125" t="str">
        <f>AC238</f>
        <v>98-99</v>
      </c>
      <c r="AD263" s="125"/>
      <c r="AE263" s="125"/>
      <c r="AF263" s="125"/>
      <c r="AG263" s="125"/>
      <c r="AH263" s="125"/>
      <c r="AI263" s="46"/>
      <c r="AJ263" s="105"/>
      <c r="AK263" s="106"/>
      <c r="AL263" s="106"/>
      <c r="AM263" s="106"/>
      <c r="AN263" s="107"/>
      <c r="AO263" s="47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</row>
    <row r="264" spans="1:215" ht="14.25" x14ac:dyDescent="0.2">
      <c r="A264" s="12"/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108"/>
      <c r="AK264" s="109"/>
      <c r="AL264" s="109"/>
      <c r="AM264" s="109"/>
      <c r="AN264" s="110"/>
      <c r="AO264" s="47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</row>
    <row r="265" spans="1:215" ht="19.5" x14ac:dyDescent="0.2">
      <c r="A265" s="12"/>
      <c r="B265" s="45"/>
      <c r="C265" s="117" t="s">
        <v>1</v>
      </c>
      <c r="D265" s="117"/>
      <c r="E265" s="117"/>
      <c r="F265" s="117"/>
      <c r="G265" s="122" t="str">
        <f>'لیست دانش آموز'!D15</f>
        <v xml:space="preserve">زابلی                 </v>
      </c>
      <c r="H265" s="122"/>
      <c r="I265" s="122"/>
      <c r="J265" s="122"/>
      <c r="K265" s="122"/>
      <c r="L265" s="122"/>
      <c r="M265" s="46"/>
      <c r="N265" s="4" t="s">
        <v>14</v>
      </c>
      <c r="O265" s="4"/>
      <c r="P265" s="4"/>
      <c r="Q265" s="4"/>
      <c r="R265" s="5"/>
      <c r="S265" s="46"/>
      <c r="T265" s="46"/>
      <c r="U265" s="124" t="str">
        <f>U240</f>
        <v>مهر</v>
      </c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46"/>
      <c r="AJ265" s="108"/>
      <c r="AK265" s="109"/>
      <c r="AL265" s="109"/>
      <c r="AM265" s="109"/>
      <c r="AN265" s="110"/>
      <c r="AO265" s="47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</row>
    <row r="266" spans="1:215" ht="14.25" x14ac:dyDescent="0.2">
      <c r="A266" s="12"/>
      <c r="B266" s="45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108"/>
      <c r="AK266" s="109"/>
      <c r="AL266" s="109"/>
      <c r="AM266" s="109"/>
      <c r="AN266" s="110"/>
      <c r="AO266" s="47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</row>
    <row r="267" spans="1:215" ht="18" thickBot="1" x14ac:dyDescent="0.25">
      <c r="A267" s="12"/>
      <c r="B267" s="45"/>
      <c r="C267" s="92" t="s">
        <v>2</v>
      </c>
      <c r="D267" s="92"/>
      <c r="E267" s="118">
        <f>E242</f>
        <v>102</v>
      </c>
      <c r="F267" s="118"/>
      <c r="G267" s="118"/>
      <c r="H267" s="49"/>
      <c r="I267" s="118" t="s">
        <v>18</v>
      </c>
      <c r="J267" s="118"/>
      <c r="K267" s="118">
        <f>'لیست دانش آموز'!B15</f>
        <v>11</v>
      </c>
      <c r="L267" s="118"/>
      <c r="M267" s="46"/>
      <c r="N267" s="92">
        <f>N242</f>
        <v>0</v>
      </c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46"/>
      <c r="AJ267" s="111"/>
      <c r="AK267" s="112"/>
      <c r="AL267" s="112"/>
      <c r="AM267" s="112"/>
      <c r="AN267" s="113"/>
      <c r="AO267" s="47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</row>
    <row r="268" spans="1:215" ht="15" thickBot="1" x14ac:dyDescent="0.25">
      <c r="A268" s="12"/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7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</row>
    <row r="269" spans="1:215" ht="17.25" x14ac:dyDescent="0.2">
      <c r="A269" s="12"/>
      <c r="B269" s="45"/>
      <c r="C269" s="85" t="s">
        <v>4</v>
      </c>
      <c r="D269" s="86"/>
      <c r="E269" s="86"/>
      <c r="F269" s="86"/>
      <c r="G269" s="86"/>
      <c r="H269" s="86" t="s">
        <v>5</v>
      </c>
      <c r="I269" s="86"/>
      <c r="J269" s="87"/>
      <c r="K269" s="48"/>
      <c r="L269" s="85" t="s">
        <v>4</v>
      </c>
      <c r="M269" s="86"/>
      <c r="N269" s="86"/>
      <c r="O269" s="86"/>
      <c r="P269" s="86"/>
      <c r="Q269" s="86" t="s">
        <v>5</v>
      </c>
      <c r="R269" s="86"/>
      <c r="S269" s="87"/>
      <c r="T269" s="48"/>
      <c r="U269" s="85" t="s">
        <v>4</v>
      </c>
      <c r="V269" s="86"/>
      <c r="W269" s="86"/>
      <c r="X269" s="86"/>
      <c r="Y269" s="86"/>
      <c r="Z269" s="86" t="s">
        <v>5</v>
      </c>
      <c r="AA269" s="86"/>
      <c r="AB269" s="87"/>
      <c r="AC269" s="48"/>
      <c r="AD269" s="85" t="s">
        <v>4</v>
      </c>
      <c r="AE269" s="86"/>
      <c r="AF269" s="86"/>
      <c r="AG269" s="86"/>
      <c r="AH269" s="86"/>
      <c r="AI269" s="86"/>
      <c r="AJ269" s="86"/>
      <c r="AK269" s="86"/>
      <c r="AL269" s="86" t="s">
        <v>5</v>
      </c>
      <c r="AM269" s="86"/>
      <c r="AN269" s="87"/>
      <c r="AO269" s="47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</row>
    <row r="270" spans="1:215" ht="18" x14ac:dyDescent="0.2">
      <c r="A270" s="12"/>
      <c r="B270" s="45"/>
      <c r="C270" s="83" t="str">
        <f>C245</f>
        <v>قرآن مجید</v>
      </c>
      <c r="D270" s="84"/>
      <c r="E270" s="84"/>
      <c r="F270" s="84"/>
      <c r="G270" s="84"/>
      <c r="H270" s="92">
        <f>'لیست دانش آموز'!E15</f>
        <v>15</v>
      </c>
      <c r="I270" s="92"/>
      <c r="J270" s="93"/>
      <c r="K270" s="50"/>
      <c r="L270" s="83" t="str">
        <f>L245</f>
        <v>علوم تجربی</v>
      </c>
      <c r="M270" s="84"/>
      <c r="N270" s="84"/>
      <c r="O270" s="84"/>
      <c r="P270" s="84"/>
      <c r="Q270" s="92">
        <f>'لیست دانش آموز'!I15</f>
        <v>14</v>
      </c>
      <c r="R270" s="92"/>
      <c r="S270" s="93"/>
      <c r="T270" s="51"/>
      <c r="U270" s="83" t="str">
        <f>U245</f>
        <v>تفکر و سبک زندگی</v>
      </c>
      <c r="V270" s="84"/>
      <c r="W270" s="84"/>
      <c r="X270" s="84"/>
      <c r="Y270" s="84"/>
      <c r="Z270" s="92">
        <f>'لیست دانش آموز'!O15</f>
        <v>20</v>
      </c>
      <c r="AA270" s="92"/>
      <c r="AB270" s="93"/>
      <c r="AC270" s="50"/>
      <c r="AD270" s="83" t="str">
        <f>AD245</f>
        <v>انظباط</v>
      </c>
      <c r="AE270" s="84"/>
      <c r="AF270" s="84"/>
      <c r="AG270" s="84"/>
      <c r="AH270" s="84"/>
      <c r="AI270" s="84"/>
      <c r="AJ270" s="84"/>
      <c r="AK270" s="84"/>
      <c r="AL270" s="92">
        <f>'لیست دانش آموز'!S15</f>
        <v>18</v>
      </c>
      <c r="AM270" s="92"/>
      <c r="AN270" s="93"/>
      <c r="AO270" s="47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</row>
    <row r="271" spans="1:215" ht="18.75" thickBot="1" x14ac:dyDescent="0.25">
      <c r="A271" s="12"/>
      <c r="B271" s="45"/>
      <c r="C271" s="88" t="str">
        <f>C246</f>
        <v>پیام های آسمانی</v>
      </c>
      <c r="D271" s="89"/>
      <c r="E271" s="89"/>
      <c r="F271" s="89"/>
      <c r="G271" s="89"/>
      <c r="H271" s="90">
        <f>'لیست دانش آموز'!F15</f>
        <v>15</v>
      </c>
      <c r="I271" s="90"/>
      <c r="J271" s="91"/>
      <c r="K271" s="50"/>
      <c r="L271" s="88" t="str">
        <f>L246</f>
        <v>ریاضی</v>
      </c>
      <c r="M271" s="89"/>
      <c r="N271" s="89"/>
      <c r="O271" s="89"/>
      <c r="P271" s="89"/>
      <c r="Q271" s="90">
        <f>'لیست دانش آموز'!J15</f>
        <v>7</v>
      </c>
      <c r="R271" s="90"/>
      <c r="S271" s="91"/>
      <c r="T271" s="51"/>
      <c r="U271" s="88" t="str">
        <f>U246</f>
        <v>قرائت فارسی</v>
      </c>
      <c r="V271" s="89"/>
      <c r="W271" s="89"/>
      <c r="X271" s="89"/>
      <c r="Y271" s="89"/>
      <c r="Z271" s="90">
        <f>'لیست دانش آموز'!P15</f>
        <v>16</v>
      </c>
      <c r="AA271" s="90"/>
      <c r="AB271" s="91"/>
      <c r="AC271" s="50"/>
      <c r="AD271" s="101">
        <f>AD246</f>
        <v>0</v>
      </c>
      <c r="AE271" s="102"/>
      <c r="AF271" s="102"/>
      <c r="AG271" s="102"/>
      <c r="AH271" s="102"/>
      <c r="AI271" s="102"/>
      <c r="AJ271" s="102"/>
      <c r="AK271" s="102"/>
      <c r="AL271" s="81">
        <f>'لیست دانش آموز'!T15</f>
        <v>0</v>
      </c>
      <c r="AM271" s="81"/>
      <c r="AN271" s="82"/>
      <c r="AO271" s="47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</row>
    <row r="272" spans="1:215" ht="18.75" thickBot="1" x14ac:dyDescent="0.25">
      <c r="A272" s="12"/>
      <c r="B272" s="45"/>
      <c r="C272" s="83" t="str">
        <f>C247</f>
        <v>عربی</v>
      </c>
      <c r="D272" s="84"/>
      <c r="E272" s="84"/>
      <c r="F272" s="84"/>
      <c r="G272" s="84"/>
      <c r="H272" s="92">
        <f>'لیست دانش آموز'!G15</f>
        <v>10</v>
      </c>
      <c r="I272" s="92"/>
      <c r="J272" s="93"/>
      <c r="K272" s="50"/>
      <c r="L272" s="83" t="str">
        <f>L247</f>
        <v>علوم اجتماعی</v>
      </c>
      <c r="M272" s="84"/>
      <c r="N272" s="84"/>
      <c r="O272" s="84"/>
      <c r="P272" s="84"/>
      <c r="Q272" s="92">
        <f>'لیست دانش آموز'!L15</f>
        <v>16</v>
      </c>
      <c r="R272" s="92"/>
      <c r="S272" s="93"/>
      <c r="T272" s="48"/>
      <c r="U272" s="83" t="str">
        <f>U247</f>
        <v>املا ء  فارسی</v>
      </c>
      <c r="V272" s="84"/>
      <c r="W272" s="84"/>
      <c r="X272" s="84"/>
      <c r="Y272" s="84"/>
      <c r="Z272" s="92">
        <f>'لیست دانش آموز'!Q15</f>
        <v>17</v>
      </c>
      <c r="AA272" s="92"/>
      <c r="AB272" s="93"/>
      <c r="AC272" s="50"/>
      <c r="AD272" s="94" t="s">
        <v>19</v>
      </c>
      <c r="AE272" s="95"/>
      <c r="AF272" s="95"/>
      <c r="AG272" s="95"/>
      <c r="AH272" s="95"/>
      <c r="AI272" s="95">
        <f>'لیست دانش آموز'!X15</f>
        <v>11</v>
      </c>
      <c r="AJ272" s="96"/>
      <c r="AK272" s="97" t="s">
        <v>11</v>
      </c>
      <c r="AL272" s="97"/>
      <c r="AM272" s="103">
        <f>'لیست دانش آموز'!W15</f>
        <v>15.33334355556237</v>
      </c>
      <c r="AN272" s="104"/>
      <c r="AO272" s="47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</row>
    <row r="273" spans="1:215" ht="18.75" thickBot="1" x14ac:dyDescent="0.25">
      <c r="A273" s="12"/>
      <c r="B273" s="45"/>
      <c r="C273" s="101" t="str">
        <f>C248</f>
        <v>زبان خارجه</v>
      </c>
      <c r="D273" s="102"/>
      <c r="E273" s="102"/>
      <c r="F273" s="102"/>
      <c r="G273" s="102"/>
      <c r="H273" s="81">
        <f>'لیست دانش آموز'!H15</f>
        <v>10</v>
      </c>
      <c r="I273" s="81"/>
      <c r="J273" s="82"/>
      <c r="K273" s="50"/>
      <c r="L273" s="101" t="str">
        <f>L248</f>
        <v>فرهنگ هنر</v>
      </c>
      <c r="M273" s="102"/>
      <c r="N273" s="102"/>
      <c r="O273" s="102"/>
      <c r="P273" s="102"/>
      <c r="Q273" s="81">
        <f>'لیست دانش آموز'!M15</f>
        <v>17</v>
      </c>
      <c r="R273" s="81"/>
      <c r="S273" s="82"/>
      <c r="T273" s="51"/>
      <c r="U273" s="101" t="str">
        <f>U248</f>
        <v>انشا ء  فارسی</v>
      </c>
      <c r="V273" s="102"/>
      <c r="W273" s="102"/>
      <c r="X273" s="102"/>
      <c r="Y273" s="102"/>
      <c r="Z273" s="81">
        <f>'لیست دانش آموز'!R15</f>
        <v>18</v>
      </c>
      <c r="AA273" s="81"/>
      <c r="AB273" s="82"/>
      <c r="AC273" s="50"/>
      <c r="AD273" s="115" t="s">
        <v>21</v>
      </c>
      <c r="AE273" s="116"/>
      <c r="AF273" s="116"/>
      <c r="AG273" s="116"/>
      <c r="AH273" s="116"/>
      <c r="AI273" s="116"/>
      <c r="AJ273" s="116"/>
      <c r="AK273" s="116"/>
      <c r="AL273" s="98" t="e">
        <f>'لیست دانش آموز'!#REF!</f>
        <v>#REF!</v>
      </c>
      <c r="AM273" s="99"/>
      <c r="AN273" s="100"/>
      <c r="AO273" s="47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</row>
    <row r="274" spans="1:215" ht="8.25" customHeight="1" x14ac:dyDescent="0.2">
      <c r="A274" s="12"/>
      <c r="B274" s="45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7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</row>
    <row r="275" spans="1:215" ht="14.25" x14ac:dyDescent="0.2">
      <c r="A275" s="12"/>
      <c r="B275" s="45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47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</row>
    <row r="276" spans="1:215" ht="14.25" x14ac:dyDescent="0.2">
      <c r="A276" s="12"/>
      <c r="B276" s="45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47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</row>
    <row r="277" spans="1:215" ht="14.25" x14ac:dyDescent="0.2">
      <c r="A277" s="12"/>
      <c r="B277" s="45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47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</row>
    <row r="278" spans="1:215" ht="14.25" x14ac:dyDescent="0.2">
      <c r="A278" s="12"/>
      <c r="B278" s="45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47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</row>
    <row r="279" spans="1:215" ht="14.25" x14ac:dyDescent="0.2">
      <c r="A279" s="12"/>
      <c r="B279" s="45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47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</row>
    <row r="280" spans="1:215" ht="14.25" x14ac:dyDescent="0.2">
      <c r="A280" s="12"/>
      <c r="B280" s="45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47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</row>
    <row r="281" spans="1:215" ht="14.25" x14ac:dyDescent="0.2">
      <c r="A281" s="12"/>
      <c r="B281" s="45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47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</row>
    <row r="282" spans="1:215" ht="14.25" x14ac:dyDescent="0.2">
      <c r="A282" s="12"/>
      <c r="B282" s="45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47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</row>
    <row r="283" spans="1:215" ht="14.25" x14ac:dyDescent="0.2">
      <c r="A283" s="12"/>
      <c r="B283" s="45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47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</row>
    <row r="284" spans="1:215" ht="14.25" x14ac:dyDescent="0.2">
      <c r="A284" s="12"/>
      <c r="B284" s="45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47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</row>
    <row r="285" spans="1:215" ht="8.25" customHeight="1" thickBot="1" x14ac:dyDescent="0.25">
      <c r="A285" s="12"/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4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</row>
    <row r="286" spans="1:215" ht="15" thickBot="1" x14ac:dyDescent="0.25">
      <c r="A286" s="1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</row>
    <row r="287" spans="1:215" ht="25.5" customHeight="1" thickBot="1" x14ac:dyDescent="0.65">
      <c r="A287" s="12"/>
      <c r="B287" s="119" t="b">
        <f>B261</f>
        <v>0</v>
      </c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1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</row>
    <row r="288" spans="1:215" ht="7.5" customHeight="1" thickBot="1" x14ac:dyDescent="0.25">
      <c r="A288" s="12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7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</row>
    <row r="289" spans="1:215" ht="19.5" x14ac:dyDescent="0.2">
      <c r="A289" s="12"/>
      <c r="B289" s="45"/>
      <c r="C289" s="117" t="s">
        <v>0</v>
      </c>
      <c r="D289" s="117"/>
      <c r="E289" s="117"/>
      <c r="F289" s="117"/>
      <c r="G289" s="122" t="str">
        <f>'لیست دانش آموز'!C16</f>
        <v xml:space="preserve">کامران </v>
      </c>
      <c r="H289" s="122"/>
      <c r="I289" s="122"/>
      <c r="J289" s="122"/>
      <c r="K289" s="122"/>
      <c r="L289" s="122"/>
      <c r="M289" s="46"/>
      <c r="N289" s="92" t="s">
        <v>16</v>
      </c>
      <c r="O289" s="92"/>
      <c r="P289" s="92"/>
      <c r="Q289" s="92"/>
      <c r="R289" s="114" t="str">
        <f>R263</f>
        <v>هشتم ولایت / اوج</v>
      </c>
      <c r="S289" s="114"/>
      <c r="T289" s="114"/>
      <c r="U289" s="114"/>
      <c r="V289" s="114"/>
      <c r="W289" s="114"/>
      <c r="X289" s="46"/>
      <c r="Y289" s="117" t="s">
        <v>7</v>
      </c>
      <c r="Z289" s="117"/>
      <c r="AA289" s="117"/>
      <c r="AB289" s="117"/>
      <c r="AC289" s="125" t="str">
        <f>AC263</f>
        <v>98-99</v>
      </c>
      <c r="AD289" s="125"/>
      <c r="AE289" s="125"/>
      <c r="AF289" s="125"/>
      <c r="AG289" s="125"/>
      <c r="AH289" s="125"/>
      <c r="AI289" s="46"/>
      <c r="AJ289" s="105"/>
      <c r="AK289" s="106"/>
      <c r="AL289" s="106"/>
      <c r="AM289" s="106"/>
      <c r="AN289" s="107"/>
      <c r="AO289" s="47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</row>
    <row r="290" spans="1:215" ht="14.25" x14ac:dyDescent="0.2">
      <c r="A290" s="12"/>
      <c r="B290" s="45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108"/>
      <c r="AK290" s="109"/>
      <c r="AL290" s="109"/>
      <c r="AM290" s="109"/>
      <c r="AN290" s="110"/>
      <c r="AO290" s="47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</row>
    <row r="291" spans="1:215" ht="19.5" x14ac:dyDescent="0.2">
      <c r="A291" s="12"/>
      <c r="B291" s="45"/>
      <c r="C291" s="117" t="s">
        <v>1</v>
      </c>
      <c r="D291" s="117"/>
      <c r="E291" s="117"/>
      <c r="F291" s="117"/>
      <c r="G291" s="122" t="str">
        <f>'لیست دانش آموز'!D16</f>
        <v xml:space="preserve">صبوری              </v>
      </c>
      <c r="H291" s="122"/>
      <c r="I291" s="122"/>
      <c r="J291" s="122"/>
      <c r="K291" s="122"/>
      <c r="L291" s="122"/>
      <c r="M291" s="46"/>
      <c r="N291" s="4" t="s">
        <v>14</v>
      </c>
      <c r="O291" s="4"/>
      <c r="P291" s="4"/>
      <c r="Q291" s="4"/>
      <c r="R291" s="5"/>
      <c r="S291" s="46"/>
      <c r="T291" s="46"/>
      <c r="U291" s="124" t="str">
        <f>U265</f>
        <v>مهر</v>
      </c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46"/>
      <c r="AJ291" s="108"/>
      <c r="AK291" s="109"/>
      <c r="AL291" s="109"/>
      <c r="AM291" s="109"/>
      <c r="AN291" s="110"/>
      <c r="AO291" s="47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</row>
    <row r="292" spans="1:215" ht="14.25" x14ac:dyDescent="0.2">
      <c r="A292" s="12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108"/>
      <c r="AK292" s="109"/>
      <c r="AL292" s="109"/>
      <c r="AM292" s="109"/>
      <c r="AN292" s="110"/>
      <c r="AO292" s="47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</row>
    <row r="293" spans="1:215" ht="18" thickBot="1" x14ac:dyDescent="0.25">
      <c r="A293" s="12"/>
      <c r="B293" s="45"/>
      <c r="C293" s="92" t="s">
        <v>2</v>
      </c>
      <c r="D293" s="92"/>
      <c r="E293" s="118">
        <f>E267</f>
        <v>102</v>
      </c>
      <c r="F293" s="118"/>
      <c r="G293" s="118"/>
      <c r="H293" s="49"/>
      <c r="I293" s="118" t="s">
        <v>18</v>
      </c>
      <c r="J293" s="118"/>
      <c r="K293" s="118">
        <f>'لیست دانش آموز'!B16</f>
        <v>12</v>
      </c>
      <c r="L293" s="118"/>
      <c r="M293" s="46"/>
      <c r="N293" s="92">
        <f>N267</f>
        <v>0</v>
      </c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46"/>
      <c r="AJ293" s="111"/>
      <c r="AK293" s="112"/>
      <c r="AL293" s="112"/>
      <c r="AM293" s="112"/>
      <c r="AN293" s="113"/>
      <c r="AO293" s="47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</row>
    <row r="294" spans="1:215" ht="15" thickBot="1" x14ac:dyDescent="0.25">
      <c r="A294" s="12"/>
      <c r="B294" s="45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7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</row>
    <row r="295" spans="1:215" ht="17.25" x14ac:dyDescent="0.2">
      <c r="A295" s="12"/>
      <c r="B295" s="45"/>
      <c r="C295" s="85" t="s">
        <v>4</v>
      </c>
      <c r="D295" s="86"/>
      <c r="E295" s="86"/>
      <c r="F295" s="86"/>
      <c r="G295" s="86"/>
      <c r="H295" s="86" t="s">
        <v>5</v>
      </c>
      <c r="I295" s="86"/>
      <c r="J295" s="87"/>
      <c r="K295" s="48"/>
      <c r="L295" s="85" t="s">
        <v>4</v>
      </c>
      <c r="M295" s="86"/>
      <c r="N295" s="86"/>
      <c r="O295" s="86"/>
      <c r="P295" s="86"/>
      <c r="Q295" s="86" t="s">
        <v>5</v>
      </c>
      <c r="R295" s="86"/>
      <c r="S295" s="87"/>
      <c r="T295" s="48"/>
      <c r="U295" s="85" t="s">
        <v>4</v>
      </c>
      <c r="V295" s="86"/>
      <c r="W295" s="86"/>
      <c r="X295" s="86"/>
      <c r="Y295" s="86"/>
      <c r="Z295" s="86" t="s">
        <v>5</v>
      </c>
      <c r="AA295" s="86"/>
      <c r="AB295" s="87"/>
      <c r="AC295" s="48"/>
      <c r="AD295" s="85" t="s">
        <v>4</v>
      </c>
      <c r="AE295" s="86"/>
      <c r="AF295" s="86"/>
      <c r="AG295" s="86"/>
      <c r="AH295" s="86"/>
      <c r="AI295" s="86"/>
      <c r="AJ295" s="86"/>
      <c r="AK295" s="86"/>
      <c r="AL295" s="86" t="s">
        <v>5</v>
      </c>
      <c r="AM295" s="86"/>
      <c r="AN295" s="87"/>
      <c r="AO295" s="47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</row>
    <row r="296" spans="1:215" ht="18" x14ac:dyDescent="0.2">
      <c r="A296" s="12"/>
      <c r="B296" s="45"/>
      <c r="C296" s="83" t="str">
        <f>C270</f>
        <v>قرآن مجید</v>
      </c>
      <c r="D296" s="84"/>
      <c r="E296" s="84"/>
      <c r="F296" s="84"/>
      <c r="G296" s="84"/>
      <c r="H296" s="92">
        <f>'لیست دانش آموز'!E16</f>
        <v>17</v>
      </c>
      <c r="I296" s="92"/>
      <c r="J296" s="93"/>
      <c r="K296" s="50"/>
      <c r="L296" s="83" t="str">
        <f>L270</f>
        <v>علوم تجربی</v>
      </c>
      <c r="M296" s="84"/>
      <c r="N296" s="84"/>
      <c r="O296" s="84"/>
      <c r="P296" s="84"/>
      <c r="Q296" s="92">
        <f>'لیست دانش آموز'!I16</f>
        <v>16</v>
      </c>
      <c r="R296" s="92"/>
      <c r="S296" s="93"/>
      <c r="T296" s="51"/>
      <c r="U296" s="83" t="str">
        <f>U270</f>
        <v>تفکر و سبک زندگی</v>
      </c>
      <c r="V296" s="84"/>
      <c r="W296" s="84"/>
      <c r="X296" s="84"/>
      <c r="Y296" s="84"/>
      <c r="Z296" s="92">
        <f>'لیست دانش آموز'!O16</f>
        <v>20</v>
      </c>
      <c r="AA296" s="92"/>
      <c r="AB296" s="93"/>
      <c r="AC296" s="50"/>
      <c r="AD296" s="83" t="str">
        <f>AD270</f>
        <v>انظباط</v>
      </c>
      <c r="AE296" s="84"/>
      <c r="AF296" s="84"/>
      <c r="AG296" s="84"/>
      <c r="AH296" s="84"/>
      <c r="AI296" s="84"/>
      <c r="AJ296" s="84"/>
      <c r="AK296" s="84"/>
      <c r="AL296" s="92">
        <f>'لیست دانش آموز'!S16</f>
        <v>19</v>
      </c>
      <c r="AM296" s="92"/>
      <c r="AN296" s="93"/>
      <c r="AO296" s="47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</row>
    <row r="297" spans="1:215" ht="18.75" thickBot="1" x14ac:dyDescent="0.25">
      <c r="A297" s="12"/>
      <c r="B297" s="45"/>
      <c r="C297" s="88" t="str">
        <f>C271</f>
        <v>پیام های آسمانی</v>
      </c>
      <c r="D297" s="89"/>
      <c r="E297" s="89"/>
      <c r="F297" s="89"/>
      <c r="G297" s="89"/>
      <c r="H297" s="90">
        <f>'لیست دانش آموز'!F16</f>
        <v>16</v>
      </c>
      <c r="I297" s="90"/>
      <c r="J297" s="91"/>
      <c r="K297" s="50"/>
      <c r="L297" s="88" t="str">
        <f>L271</f>
        <v>ریاضی</v>
      </c>
      <c r="M297" s="89"/>
      <c r="N297" s="89"/>
      <c r="O297" s="89"/>
      <c r="P297" s="89"/>
      <c r="Q297" s="90">
        <f>'لیست دانش آموز'!J16</f>
        <v>7</v>
      </c>
      <c r="R297" s="90"/>
      <c r="S297" s="91"/>
      <c r="T297" s="51"/>
      <c r="U297" s="88" t="str">
        <f>U271</f>
        <v>قرائت فارسی</v>
      </c>
      <c r="V297" s="89"/>
      <c r="W297" s="89"/>
      <c r="X297" s="89"/>
      <c r="Y297" s="89"/>
      <c r="Z297" s="90">
        <f>'لیست دانش آموز'!P16</f>
        <v>18</v>
      </c>
      <c r="AA297" s="90"/>
      <c r="AB297" s="91"/>
      <c r="AC297" s="50"/>
      <c r="AD297" s="101">
        <f>AD271</f>
        <v>0</v>
      </c>
      <c r="AE297" s="102"/>
      <c r="AF297" s="102"/>
      <c r="AG297" s="102"/>
      <c r="AH297" s="102"/>
      <c r="AI297" s="102"/>
      <c r="AJ297" s="102"/>
      <c r="AK297" s="102"/>
      <c r="AL297" s="81">
        <f>'لیست دانش آموز'!T16</f>
        <v>0</v>
      </c>
      <c r="AM297" s="81"/>
      <c r="AN297" s="82"/>
      <c r="AO297" s="47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</row>
    <row r="298" spans="1:215" ht="18.75" thickBot="1" x14ac:dyDescent="0.25">
      <c r="A298" s="12"/>
      <c r="B298" s="45"/>
      <c r="C298" s="83" t="str">
        <f>C272</f>
        <v>عربی</v>
      </c>
      <c r="D298" s="84"/>
      <c r="E298" s="84"/>
      <c r="F298" s="84"/>
      <c r="G298" s="84"/>
      <c r="H298" s="92">
        <f>'لیست دانش آموز'!G16</f>
        <v>17</v>
      </c>
      <c r="I298" s="92"/>
      <c r="J298" s="93"/>
      <c r="K298" s="50"/>
      <c r="L298" s="83" t="str">
        <f>L272</f>
        <v>علوم اجتماعی</v>
      </c>
      <c r="M298" s="84"/>
      <c r="N298" s="84"/>
      <c r="O298" s="84"/>
      <c r="P298" s="84"/>
      <c r="Q298" s="92">
        <f>'لیست دانش آموز'!L16</f>
        <v>15</v>
      </c>
      <c r="R298" s="92"/>
      <c r="S298" s="93"/>
      <c r="T298" s="48"/>
      <c r="U298" s="83" t="str">
        <f>U272</f>
        <v>املا ء  فارسی</v>
      </c>
      <c r="V298" s="84"/>
      <c r="W298" s="84"/>
      <c r="X298" s="84"/>
      <c r="Y298" s="84"/>
      <c r="Z298" s="92">
        <f>'لیست دانش آموز'!Q16</f>
        <v>18</v>
      </c>
      <c r="AA298" s="92"/>
      <c r="AB298" s="93"/>
      <c r="AC298" s="50"/>
      <c r="AD298" s="94" t="s">
        <v>19</v>
      </c>
      <c r="AE298" s="95"/>
      <c r="AF298" s="95"/>
      <c r="AG298" s="95"/>
      <c r="AH298" s="95"/>
      <c r="AI298" s="95">
        <f>'لیست دانش آموز'!X16</f>
        <v>12</v>
      </c>
      <c r="AJ298" s="96"/>
      <c r="AK298" s="97" t="s">
        <v>11</v>
      </c>
      <c r="AL298" s="97"/>
      <c r="AM298" s="103">
        <f>'لیست دانش آموز'!W16</f>
        <v>16.866677911118607</v>
      </c>
      <c r="AN298" s="104"/>
      <c r="AO298" s="47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</row>
    <row r="299" spans="1:215" ht="18.75" thickBot="1" x14ac:dyDescent="0.25">
      <c r="A299" s="12"/>
      <c r="B299" s="45"/>
      <c r="C299" s="101" t="str">
        <f>C273</f>
        <v>زبان خارجه</v>
      </c>
      <c r="D299" s="102"/>
      <c r="E299" s="102"/>
      <c r="F299" s="102"/>
      <c r="G299" s="102"/>
      <c r="H299" s="81">
        <f>'لیست دانش آموز'!H16</f>
        <v>17</v>
      </c>
      <c r="I299" s="81"/>
      <c r="J299" s="82"/>
      <c r="K299" s="50"/>
      <c r="L299" s="101" t="str">
        <f>L273</f>
        <v>فرهنگ هنر</v>
      </c>
      <c r="M299" s="102"/>
      <c r="N299" s="102"/>
      <c r="O299" s="102"/>
      <c r="P299" s="102"/>
      <c r="Q299" s="81">
        <f>'لیست دانش آموز'!M16</f>
        <v>17</v>
      </c>
      <c r="R299" s="81"/>
      <c r="S299" s="82"/>
      <c r="T299" s="51"/>
      <c r="U299" s="101" t="str">
        <f>U273</f>
        <v>انشا ء  فارسی</v>
      </c>
      <c r="V299" s="102"/>
      <c r="W299" s="102"/>
      <c r="X299" s="102"/>
      <c r="Y299" s="102"/>
      <c r="Z299" s="81">
        <f>'لیست دانش آموز'!R16</f>
        <v>17</v>
      </c>
      <c r="AA299" s="81"/>
      <c r="AB299" s="82"/>
      <c r="AC299" s="50"/>
      <c r="AD299" s="115" t="s">
        <v>21</v>
      </c>
      <c r="AE299" s="116"/>
      <c r="AF299" s="116"/>
      <c r="AG299" s="116"/>
      <c r="AH299" s="116"/>
      <c r="AI299" s="116"/>
      <c r="AJ299" s="116"/>
      <c r="AK299" s="116"/>
      <c r="AL299" s="98">
        <f>'لیست دانش آموز'!W21</f>
        <v>17.245833333333334</v>
      </c>
      <c r="AM299" s="99"/>
      <c r="AN299" s="100"/>
      <c r="AO299" s="47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</row>
    <row r="300" spans="1:215" ht="8.25" customHeight="1" x14ac:dyDescent="0.2">
      <c r="A300" s="12"/>
      <c r="B300" s="45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7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</row>
    <row r="301" spans="1:215" ht="14.25" x14ac:dyDescent="0.2">
      <c r="A301" s="12"/>
      <c r="B301" s="45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47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</row>
    <row r="302" spans="1:215" ht="14.25" x14ac:dyDescent="0.2">
      <c r="A302" s="12"/>
      <c r="B302" s="45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47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</row>
    <row r="303" spans="1:215" ht="14.25" x14ac:dyDescent="0.2">
      <c r="A303" s="12"/>
      <c r="B303" s="45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47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</row>
    <row r="304" spans="1:215" ht="14.25" x14ac:dyDescent="0.2">
      <c r="A304" s="12"/>
      <c r="B304" s="45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47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</row>
    <row r="305" spans="1:215" ht="14.25" x14ac:dyDescent="0.2">
      <c r="A305" s="12"/>
      <c r="B305" s="45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47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</row>
    <row r="306" spans="1:215" ht="14.25" x14ac:dyDescent="0.2">
      <c r="A306" s="12"/>
      <c r="B306" s="45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47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</row>
    <row r="307" spans="1:215" ht="14.25" x14ac:dyDescent="0.2">
      <c r="A307" s="12"/>
      <c r="B307" s="45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47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</row>
    <row r="308" spans="1:215" ht="14.25" x14ac:dyDescent="0.2">
      <c r="A308" s="12"/>
      <c r="B308" s="45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47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</row>
    <row r="309" spans="1:215" ht="14.25" x14ac:dyDescent="0.2">
      <c r="A309" s="12"/>
      <c r="B309" s="45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47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</row>
    <row r="310" spans="1:215" ht="14.25" x14ac:dyDescent="0.2">
      <c r="A310" s="12"/>
      <c r="B310" s="45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47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</row>
    <row r="311" spans="1:215" ht="8.25" customHeight="1" thickBot="1" x14ac:dyDescent="0.25">
      <c r="A311" s="12"/>
      <c r="B311" s="52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4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</row>
    <row r="312" spans="1:215" ht="15" thickBot="1" x14ac:dyDescent="0.25">
      <c r="A312" s="1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</row>
    <row r="313" spans="1:215" ht="25.5" customHeight="1" thickBot="1" x14ac:dyDescent="0.65">
      <c r="A313" s="12"/>
      <c r="B313" s="119" t="b">
        <f>B287</f>
        <v>0</v>
      </c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1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</row>
    <row r="314" spans="1:215" ht="7.5" customHeight="1" thickBot="1" x14ac:dyDescent="0.25">
      <c r="A314" s="12"/>
      <c r="B314" s="55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7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</row>
    <row r="315" spans="1:215" ht="19.5" x14ac:dyDescent="0.2">
      <c r="A315" s="12"/>
      <c r="B315" s="45"/>
      <c r="C315" s="117" t="s">
        <v>0</v>
      </c>
      <c r="D315" s="117"/>
      <c r="E315" s="117"/>
      <c r="F315" s="117"/>
      <c r="G315" s="122" t="str">
        <f>'لیست دانش آموز'!C17</f>
        <v xml:space="preserve">محمدطاها </v>
      </c>
      <c r="H315" s="122"/>
      <c r="I315" s="122"/>
      <c r="J315" s="122"/>
      <c r="K315" s="122"/>
      <c r="L315" s="122"/>
      <c r="M315" s="46"/>
      <c r="N315" s="92" t="s">
        <v>16</v>
      </c>
      <c r="O315" s="92"/>
      <c r="P315" s="92"/>
      <c r="Q315" s="92"/>
      <c r="R315" s="114" t="str">
        <f>R289</f>
        <v>هشتم ولایت / اوج</v>
      </c>
      <c r="S315" s="114"/>
      <c r="T315" s="114"/>
      <c r="U315" s="114"/>
      <c r="V315" s="114"/>
      <c r="W315" s="114"/>
      <c r="X315" s="46"/>
      <c r="Y315" s="117" t="s">
        <v>7</v>
      </c>
      <c r="Z315" s="117"/>
      <c r="AA315" s="117"/>
      <c r="AB315" s="117"/>
      <c r="AC315" s="125" t="str">
        <f>AC289</f>
        <v>98-99</v>
      </c>
      <c r="AD315" s="125"/>
      <c r="AE315" s="125"/>
      <c r="AF315" s="125"/>
      <c r="AG315" s="125"/>
      <c r="AH315" s="125"/>
      <c r="AI315" s="46"/>
      <c r="AJ315" s="105"/>
      <c r="AK315" s="106"/>
      <c r="AL315" s="106"/>
      <c r="AM315" s="106"/>
      <c r="AN315" s="107"/>
      <c r="AO315" s="47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</row>
    <row r="316" spans="1:215" ht="14.25" x14ac:dyDescent="0.2">
      <c r="A316" s="12"/>
      <c r="B316" s="45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108"/>
      <c r="AK316" s="109"/>
      <c r="AL316" s="109"/>
      <c r="AM316" s="109"/>
      <c r="AN316" s="110"/>
      <c r="AO316" s="47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</row>
    <row r="317" spans="1:215" ht="19.5" x14ac:dyDescent="0.2">
      <c r="A317" s="12"/>
      <c r="B317" s="45"/>
      <c r="C317" s="117" t="s">
        <v>1</v>
      </c>
      <c r="D317" s="117"/>
      <c r="E317" s="117"/>
      <c r="F317" s="117"/>
      <c r="G317" s="122" t="str">
        <f>'لیست دانش آموز'!D17</f>
        <v xml:space="preserve">کریمی            </v>
      </c>
      <c r="H317" s="122"/>
      <c r="I317" s="122"/>
      <c r="J317" s="122"/>
      <c r="K317" s="122"/>
      <c r="L317" s="122"/>
      <c r="M317" s="46"/>
      <c r="N317" s="4" t="s">
        <v>14</v>
      </c>
      <c r="O317" s="4"/>
      <c r="P317" s="4"/>
      <c r="Q317" s="4"/>
      <c r="R317" s="5"/>
      <c r="S317" s="46"/>
      <c r="T317" s="46"/>
      <c r="U317" s="124" t="str">
        <f>U291</f>
        <v>مهر</v>
      </c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46"/>
      <c r="AJ317" s="108"/>
      <c r="AK317" s="109"/>
      <c r="AL317" s="109"/>
      <c r="AM317" s="109"/>
      <c r="AN317" s="110"/>
      <c r="AO317" s="47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</row>
    <row r="318" spans="1:215" ht="14.25" x14ac:dyDescent="0.2">
      <c r="A318" s="12"/>
      <c r="B318" s="45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108"/>
      <c r="AK318" s="109"/>
      <c r="AL318" s="109"/>
      <c r="AM318" s="109"/>
      <c r="AN318" s="110"/>
      <c r="AO318" s="47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</row>
    <row r="319" spans="1:215" ht="18" thickBot="1" x14ac:dyDescent="0.25">
      <c r="A319" s="12"/>
      <c r="B319" s="45"/>
      <c r="C319" s="92" t="s">
        <v>2</v>
      </c>
      <c r="D319" s="92"/>
      <c r="E319" s="118">
        <f>E293</f>
        <v>102</v>
      </c>
      <c r="F319" s="118"/>
      <c r="G319" s="118"/>
      <c r="H319" s="49"/>
      <c r="I319" s="118" t="s">
        <v>18</v>
      </c>
      <c r="J319" s="118"/>
      <c r="K319" s="118">
        <f>'لیست دانش آموز'!B17</f>
        <v>13</v>
      </c>
      <c r="L319" s="118"/>
      <c r="M319" s="46"/>
      <c r="N319" s="92">
        <f>N293</f>
        <v>0</v>
      </c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46"/>
      <c r="AJ319" s="111"/>
      <c r="AK319" s="112"/>
      <c r="AL319" s="112"/>
      <c r="AM319" s="112"/>
      <c r="AN319" s="113"/>
      <c r="AO319" s="47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</row>
    <row r="320" spans="1:215" ht="15" thickBot="1" x14ac:dyDescent="0.25">
      <c r="A320" s="12"/>
      <c r="B320" s="45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7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</row>
    <row r="321" spans="1:215" ht="17.25" x14ac:dyDescent="0.2">
      <c r="A321" s="12"/>
      <c r="B321" s="45"/>
      <c r="C321" s="85" t="s">
        <v>4</v>
      </c>
      <c r="D321" s="86"/>
      <c r="E321" s="86"/>
      <c r="F321" s="86"/>
      <c r="G321" s="86"/>
      <c r="H321" s="86" t="s">
        <v>5</v>
      </c>
      <c r="I321" s="86"/>
      <c r="J321" s="87"/>
      <c r="K321" s="48"/>
      <c r="L321" s="85" t="s">
        <v>4</v>
      </c>
      <c r="M321" s="86"/>
      <c r="N321" s="86"/>
      <c r="O321" s="86"/>
      <c r="P321" s="86"/>
      <c r="Q321" s="86" t="s">
        <v>5</v>
      </c>
      <c r="R321" s="86"/>
      <c r="S321" s="87"/>
      <c r="T321" s="48"/>
      <c r="U321" s="85" t="s">
        <v>4</v>
      </c>
      <c r="V321" s="86"/>
      <c r="W321" s="86"/>
      <c r="X321" s="86"/>
      <c r="Y321" s="86"/>
      <c r="Z321" s="86" t="s">
        <v>5</v>
      </c>
      <c r="AA321" s="86"/>
      <c r="AB321" s="87"/>
      <c r="AC321" s="48"/>
      <c r="AD321" s="85" t="s">
        <v>4</v>
      </c>
      <c r="AE321" s="86"/>
      <c r="AF321" s="86"/>
      <c r="AG321" s="86"/>
      <c r="AH321" s="86"/>
      <c r="AI321" s="86"/>
      <c r="AJ321" s="86"/>
      <c r="AK321" s="86"/>
      <c r="AL321" s="86" t="s">
        <v>5</v>
      </c>
      <c r="AM321" s="86"/>
      <c r="AN321" s="87"/>
      <c r="AO321" s="47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</row>
    <row r="322" spans="1:215" ht="18" x14ac:dyDescent="0.2">
      <c r="A322" s="12"/>
      <c r="B322" s="45"/>
      <c r="C322" s="83" t="str">
        <f>C296</f>
        <v>قرآن مجید</v>
      </c>
      <c r="D322" s="84"/>
      <c r="E322" s="84"/>
      <c r="F322" s="84"/>
      <c r="G322" s="84"/>
      <c r="H322" s="92">
        <f>'لیست دانش آموز'!E17</f>
        <v>15</v>
      </c>
      <c r="I322" s="92"/>
      <c r="J322" s="93"/>
      <c r="K322" s="50"/>
      <c r="L322" s="83" t="str">
        <f>L296</f>
        <v>علوم تجربی</v>
      </c>
      <c r="M322" s="84"/>
      <c r="N322" s="84"/>
      <c r="O322" s="84"/>
      <c r="P322" s="84"/>
      <c r="Q322" s="92">
        <f>'لیست دانش آموز'!I17</f>
        <v>18</v>
      </c>
      <c r="R322" s="92"/>
      <c r="S322" s="93"/>
      <c r="T322" s="51"/>
      <c r="U322" s="83" t="str">
        <f>U296</f>
        <v>تفکر و سبک زندگی</v>
      </c>
      <c r="V322" s="84"/>
      <c r="W322" s="84"/>
      <c r="X322" s="84"/>
      <c r="Y322" s="84"/>
      <c r="Z322" s="92">
        <f>'لیست دانش آموز'!O17</f>
        <v>20</v>
      </c>
      <c r="AA322" s="92"/>
      <c r="AB322" s="93"/>
      <c r="AC322" s="50"/>
      <c r="AD322" s="83" t="str">
        <f>AD296</f>
        <v>انظباط</v>
      </c>
      <c r="AE322" s="84"/>
      <c r="AF322" s="84"/>
      <c r="AG322" s="84"/>
      <c r="AH322" s="84"/>
      <c r="AI322" s="84"/>
      <c r="AJ322" s="84"/>
      <c r="AK322" s="84"/>
      <c r="AL322" s="92">
        <f>'لیست دانش آموز'!S17</f>
        <v>18</v>
      </c>
      <c r="AM322" s="92"/>
      <c r="AN322" s="93"/>
      <c r="AO322" s="47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</row>
    <row r="323" spans="1:215" ht="18.75" thickBot="1" x14ac:dyDescent="0.25">
      <c r="A323" s="12"/>
      <c r="B323" s="45"/>
      <c r="C323" s="88" t="str">
        <f>C297</f>
        <v>پیام های آسمانی</v>
      </c>
      <c r="D323" s="89"/>
      <c r="E323" s="89"/>
      <c r="F323" s="89"/>
      <c r="G323" s="89"/>
      <c r="H323" s="90">
        <f>'لیست دانش آموز'!F17</f>
        <v>18</v>
      </c>
      <c r="I323" s="90"/>
      <c r="J323" s="91"/>
      <c r="K323" s="50"/>
      <c r="L323" s="88" t="str">
        <f>L297</f>
        <v>ریاضی</v>
      </c>
      <c r="M323" s="89"/>
      <c r="N323" s="89"/>
      <c r="O323" s="89"/>
      <c r="P323" s="89"/>
      <c r="Q323" s="90">
        <f>'لیست دانش آموز'!J17</f>
        <v>14</v>
      </c>
      <c r="R323" s="90"/>
      <c r="S323" s="91"/>
      <c r="T323" s="51"/>
      <c r="U323" s="88" t="str">
        <f>U297</f>
        <v>قرائت فارسی</v>
      </c>
      <c r="V323" s="89"/>
      <c r="W323" s="89"/>
      <c r="X323" s="89"/>
      <c r="Y323" s="89"/>
      <c r="Z323" s="90">
        <f>'لیست دانش آموز'!P17</f>
        <v>18</v>
      </c>
      <c r="AA323" s="90"/>
      <c r="AB323" s="91"/>
      <c r="AC323" s="50"/>
      <c r="AD323" s="101">
        <f>AD297</f>
        <v>0</v>
      </c>
      <c r="AE323" s="102"/>
      <c r="AF323" s="102"/>
      <c r="AG323" s="102"/>
      <c r="AH323" s="102"/>
      <c r="AI323" s="102"/>
      <c r="AJ323" s="102"/>
      <c r="AK323" s="102"/>
      <c r="AL323" s="81">
        <f>'لیست دانش آموز'!T17</f>
        <v>0</v>
      </c>
      <c r="AM323" s="81"/>
      <c r="AN323" s="82"/>
      <c r="AO323" s="47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</row>
    <row r="324" spans="1:215" ht="18.75" thickBot="1" x14ac:dyDescent="0.25">
      <c r="A324" s="12"/>
      <c r="B324" s="45"/>
      <c r="C324" s="83" t="str">
        <f>C298</f>
        <v>عربی</v>
      </c>
      <c r="D324" s="84"/>
      <c r="E324" s="84"/>
      <c r="F324" s="84"/>
      <c r="G324" s="84"/>
      <c r="H324" s="92">
        <f>'لیست دانش آموز'!G17</f>
        <v>14</v>
      </c>
      <c r="I324" s="92"/>
      <c r="J324" s="93"/>
      <c r="K324" s="50"/>
      <c r="L324" s="83" t="str">
        <f>L298</f>
        <v>علوم اجتماعی</v>
      </c>
      <c r="M324" s="84"/>
      <c r="N324" s="84"/>
      <c r="O324" s="84"/>
      <c r="P324" s="84"/>
      <c r="Q324" s="92">
        <f>'لیست دانش آموز'!L17</f>
        <v>18</v>
      </c>
      <c r="R324" s="92"/>
      <c r="S324" s="93"/>
      <c r="T324" s="48"/>
      <c r="U324" s="83" t="str">
        <f>U298</f>
        <v>املا ء  فارسی</v>
      </c>
      <c r="V324" s="84"/>
      <c r="W324" s="84"/>
      <c r="X324" s="84"/>
      <c r="Y324" s="84"/>
      <c r="Z324" s="92">
        <f>'لیست دانش آموز'!Q17</f>
        <v>19</v>
      </c>
      <c r="AA324" s="92"/>
      <c r="AB324" s="93"/>
      <c r="AC324" s="50"/>
      <c r="AD324" s="94" t="s">
        <v>19</v>
      </c>
      <c r="AE324" s="95"/>
      <c r="AF324" s="95"/>
      <c r="AG324" s="95"/>
      <c r="AH324" s="95"/>
      <c r="AI324" s="95">
        <f>'لیست دانش آموز'!X17</f>
        <v>12</v>
      </c>
      <c r="AJ324" s="96"/>
      <c r="AK324" s="97" t="s">
        <v>11</v>
      </c>
      <c r="AL324" s="97"/>
      <c r="AM324" s="103">
        <f>'لیست دانش آموز'!U17</f>
        <v>17.33334488889659</v>
      </c>
      <c r="AN324" s="104"/>
      <c r="AO324" s="47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</row>
    <row r="325" spans="1:215" ht="18.75" thickBot="1" x14ac:dyDescent="0.25">
      <c r="A325" s="12"/>
      <c r="B325" s="45"/>
      <c r="C325" s="101" t="str">
        <f>C299</f>
        <v>زبان خارجه</v>
      </c>
      <c r="D325" s="102"/>
      <c r="E325" s="102"/>
      <c r="F325" s="102"/>
      <c r="G325" s="102"/>
      <c r="H325" s="81">
        <f>'لیست دانش آموز'!H17</f>
        <v>15</v>
      </c>
      <c r="I325" s="81"/>
      <c r="J325" s="82"/>
      <c r="K325" s="50"/>
      <c r="L325" s="101" t="str">
        <f>L299</f>
        <v>فرهنگ هنر</v>
      </c>
      <c r="M325" s="102"/>
      <c r="N325" s="102"/>
      <c r="O325" s="102"/>
      <c r="P325" s="102"/>
      <c r="Q325" s="81">
        <f>'لیست دانش آموز'!M17</f>
        <v>18</v>
      </c>
      <c r="R325" s="81"/>
      <c r="S325" s="82"/>
      <c r="T325" s="51"/>
      <c r="U325" s="101" t="str">
        <f>U299</f>
        <v>انشا ء  فارسی</v>
      </c>
      <c r="V325" s="102"/>
      <c r="W325" s="102"/>
      <c r="X325" s="102"/>
      <c r="Y325" s="102"/>
      <c r="Z325" s="81">
        <f>'لیست دانش آموز'!R17</f>
        <v>18</v>
      </c>
      <c r="AA325" s="81"/>
      <c r="AB325" s="82"/>
      <c r="AC325" s="50"/>
      <c r="AD325" s="115" t="s">
        <v>21</v>
      </c>
      <c r="AE325" s="116"/>
      <c r="AF325" s="116"/>
      <c r="AG325" s="116"/>
      <c r="AH325" s="116"/>
      <c r="AI325" s="116"/>
      <c r="AJ325" s="116"/>
      <c r="AK325" s="116"/>
      <c r="AL325" s="98">
        <f>'لیست دانش آموز'!W21</f>
        <v>17.245833333333334</v>
      </c>
      <c r="AM325" s="99"/>
      <c r="AN325" s="100"/>
      <c r="AO325" s="47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</row>
    <row r="326" spans="1:215" ht="8.25" customHeight="1" x14ac:dyDescent="0.2">
      <c r="A326" s="12"/>
      <c r="B326" s="45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7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</row>
    <row r="327" spans="1:215" ht="14.25" x14ac:dyDescent="0.2">
      <c r="A327" s="12"/>
      <c r="B327" s="45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47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</row>
    <row r="328" spans="1:215" ht="14.25" x14ac:dyDescent="0.2">
      <c r="A328" s="12"/>
      <c r="B328" s="45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47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</row>
    <row r="329" spans="1:215" ht="14.25" x14ac:dyDescent="0.2">
      <c r="A329" s="12"/>
      <c r="B329" s="45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47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</row>
    <row r="330" spans="1:215" ht="14.25" x14ac:dyDescent="0.2">
      <c r="A330" s="12"/>
      <c r="B330" s="45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47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</row>
    <row r="331" spans="1:215" ht="14.25" x14ac:dyDescent="0.2">
      <c r="A331" s="12"/>
      <c r="B331" s="45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47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</row>
    <row r="332" spans="1:215" ht="14.25" x14ac:dyDescent="0.2">
      <c r="A332" s="12"/>
      <c r="B332" s="45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47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</row>
    <row r="333" spans="1:215" ht="14.25" x14ac:dyDescent="0.2">
      <c r="A333" s="12"/>
      <c r="B333" s="45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47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</row>
    <row r="334" spans="1:215" ht="14.25" x14ac:dyDescent="0.2">
      <c r="A334" s="12"/>
      <c r="B334" s="45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47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</row>
    <row r="335" spans="1:215" ht="14.25" x14ac:dyDescent="0.2">
      <c r="A335" s="12"/>
      <c r="B335" s="45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47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</row>
    <row r="336" spans="1:215" ht="14.25" x14ac:dyDescent="0.2">
      <c r="A336" s="12"/>
      <c r="B336" s="45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47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</row>
    <row r="337" spans="1:215" ht="8.25" customHeight="1" thickBot="1" x14ac:dyDescent="0.25">
      <c r="A337" s="12"/>
      <c r="B337" s="52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4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</row>
    <row r="338" spans="1:215" ht="15" thickBot="1" x14ac:dyDescent="0.25">
      <c r="A338" s="1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</row>
    <row r="339" spans="1:215" ht="26.25" customHeight="1" thickBot="1" x14ac:dyDescent="0.65">
      <c r="A339" s="12"/>
      <c r="B339" s="119" t="b">
        <f>B313</f>
        <v>0</v>
      </c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1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</row>
    <row r="340" spans="1:215" ht="7.5" customHeight="1" thickBot="1" x14ac:dyDescent="0.25">
      <c r="A340" s="12"/>
      <c r="B340" s="55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7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</row>
    <row r="341" spans="1:215" ht="19.5" x14ac:dyDescent="0.2">
      <c r="A341" s="12"/>
      <c r="B341" s="45"/>
      <c r="C341" s="117" t="s">
        <v>0</v>
      </c>
      <c r="D341" s="117"/>
      <c r="E341" s="117"/>
      <c r="F341" s="117"/>
      <c r="G341" s="122" t="str">
        <f>'لیست دانش آموز'!C18</f>
        <v xml:space="preserve">احمد </v>
      </c>
      <c r="H341" s="122"/>
      <c r="I341" s="122"/>
      <c r="J341" s="122"/>
      <c r="K341" s="122"/>
      <c r="L341" s="122"/>
      <c r="M341" s="46"/>
      <c r="N341" s="92" t="s">
        <v>16</v>
      </c>
      <c r="O341" s="92"/>
      <c r="P341" s="92"/>
      <c r="Q341" s="92"/>
      <c r="R341" s="114" t="str">
        <f>R315</f>
        <v>هشتم ولایت / اوج</v>
      </c>
      <c r="S341" s="114"/>
      <c r="T341" s="114"/>
      <c r="U341" s="114"/>
      <c r="V341" s="114"/>
      <c r="W341" s="114"/>
      <c r="X341" s="46"/>
      <c r="Y341" s="117" t="s">
        <v>7</v>
      </c>
      <c r="Z341" s="117"/>
      <c r="AA341" s="117"/>
      <c r="AB341" s="117"/>
      <c r="AC341" s="125" t="str">
        <f>AC315</f>
        <v>98-99</v>
      </c>
      <c r="AD341" s="125"/>
      <c r="AE341" s="125"/>
      <c r="AF341" s="125"/>
      <c r="AG341" s="125"/>
      <c r="AH341" s="125"/>
      <c r="AI341" s="46"/>
      <c r="AJ341" s="105"/>
      <c r="AK341" s="106"/>
      <c r="AL341" s="106"/>
      <c r="AM341" s="106"/>
      <c r="AN341" s="107"/>
      <c r="AO341" s="47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</row>
    <row r="342" spans="1:215" ht="14.25" x14ac:dyDescent="0.2">
      <c r="A342" s="12"/>
      <c r="B342" s="45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108"/>
      <c r="AK342" s="109"/>
      <c r="AL342" s="109"/>
      <c r="AM342" s="109"/>
      <c r="AN342" s="110"/>
      <c r="AO342" s="47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</row>
    <row r="343" spans="1:215" ht="19.5" x14ac:dyDescent="0.2">
      <c r="A343" s="12"/>
      <c r="B343" s="45"/>
      <c r="C343" s="117" t="s">
        <v>1</v>
      </c>
      <c r="D343" s="117"/>
      <c r="E343" s="117"/>
      <c r="F343" s="117"/>
      <c r="G343" s="122" t="str">
        <f>'لیست دانش آموز'!D18</f>
        <v xml:space="preserve">کدخدائی            </v>
      </c>
      <c r="H343" s="122"/>
      <c r="I343" s="122"/>
      <c r="J343" s="122"/>
      <c r="K343" s="122"/>
      <c r="L343" s="122"/>
      <c r="M343" s="46"/>
      <c r="N343" s="4" t="s">
        <v>14</v>
      </c>
      <c r="O343" s="4"/>
      <c r="P343" s="4"/>
      <c r="Q343" s="4"/>
      <c r="R343" s="5"/>
      <c r="S343" s="46"/>
      <c r="T343" s="46"/>
      <c r="U343" s="124" t="str">
        <f>U317</f>
        <v>مهر</v>
      </c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46"/>
      <c r="AJ343" s="108"/>
      <c r="AK343" s="109"/>
      <c r="AL343" s="109"/>
      <c r="AM343" s="109"/>
      <c r="AN343" s="110"/>
      <c r="AO343" s="47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</row>
    <row r="344" spans="1:215" ht="14.25" x14ac:dyDescent="0.2">
      <c r="A344" s="12"/>
      <c r="B344" s="45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108"/>
      <c r="AK344" s="109"/>
      <c r="AL344" s="109"/>
      <c r="AM344" s="109"/>
      <c r="AN344" s="110"/>
      <c r="AO344" s="47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</row>
    <row r="345" spans="1:215" ht="18" thickBot="1" x14ac:dyDescent="0.25">
      <c r="A345" s="12"/>
      <c r="B345" s="45"/>
      <c r="C345" s="92" t="s">
        <v>2</v>
      </c>
      <c r="D345" s="92"/>
      <c r="E345" s="118">
        <f>E319</f>
        <v>102</v>
      </c>
      <c r="F345" s="118"/>
      <c r="G345" s="118"/>
      <c r="H345" s="49"/>
      <c r="I345" s="118" t="s">
        <v>18</v>
      </c>
      <c r="J345" s="118"/>
      <c r="K345" s="118">
        <f>'لیست دانش آموز'!B18</f>
        <v>14</v>
      </c>
      <c r="L345" s="118"/>
      <c r="M345" s="46"/>
      <c r="N345" s="92">
        <f>N319</f>
        <v>0</v>
      </c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46"/>
      <c r="AJ345" s="111"/>
      <c r="AK345" s="112"/>
      <c r="AL345" s="112"/>
      <c r="AM345" s="112"/>
      <c r="AN345" s="113"/>
      <c r="AO345" s="47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</row>
    <row r="346" spans="1:215" ht="15" thickBot="1" x14ac:dyDescent="0.25">
      <c r="A346" s="12"/>
      <c r="B346" s="45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7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</row>
    <row r="347" spans="1:215" ht="17.25" x14ac:dyDescent="0.2">
      <c r="A347" s="12"/>
      <c r="B347" s="45"/>
      <c r="C347" s="85" t="s">
        <v>4</v>
      </c>
      <c r="D347" s="86"/>
      <c r="E347" s="86"/>
      <c r="F347" s="86"/>
      <c r="G347" s="86"/>
      <c r="H347" s="86" t="s">
        <v>5</v>
      </c>
      <c r="I347" s="86"/>
      <c r="J347" s="87"/>
      <c r="K347" s="48"/>
      <c r="L347" s="85" t="s">
        <v>4</v>
      </c>
      <c r="M347" s="86"/>
      <c r="N347" s="86"/>
      <c r="O347" s="86"/>
      <c r="P347" s="86"/>
      <c r="Q347" s="86" t="s">
        <v>5</v>
      </c>
      <c r="R347" s="86"/>
      <c r="S347" s="87"/>
      <c r="T347" s="48"/>
      <c r="U347" s="85" t="s">
        <v>4</v>
      </c>
      <c r="V347" s="86"/>
      <c r="W347" s="86"/>
      <c r="X347" s="86"/>
      <c r="Y347" s="86"/>
      <c r="Z347" s="86" t="s">
        <v>5</v>
      </c>
      <c r="AA347" s="86"/>
      <c r="AB347" s="87"/>
      <c r="AC347" s="48"/>
      <c r="AD347" s="85" t="s">
        <v>4</v>
      </c>
      <c r="AE347" s="86"/>
      <c r="AF347" s="86"/>
      <c r="AG347" s="86"/>
      <c r="AH347" s="86"/>
      <c r="AI347" s="86"/>
      <c r="AJ347" s="86"/>
      <c r="AK347" s="86"/>
      <c r="AL347" s="86" t="s">
        <v>5</v>
      </c>
      <c r="AM347" s="86"/>
      <c r="AN347" s="87"/>
      <c r="AO347" s="47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</row>
    <row r="348" spans="1:215" ht="18" x14ac:dyDescent="0.2">
      <c r="A348" s="12"/>
      <c r="B348" s="45"/>
      <c r="C348" s="83" t="str">
        <f>C322</f>
        <v>قرآن مجید</v>
      </c>
      <c r="D348" s="84"/>
      <c r="E348" s="84"/>
      <c r="F348" s="84"/>
      <c r="G348" s="84"/>
      <c r="H348" s="92">
        <f>'لیست دانش آموز'!E18</f>
        <v>17</v>
      </c>
      <c r="I348" s="92"/>
      <c r="J348" s="93"/>
      <c r="K348" s="50"/>
      <c r="L348" s="83" t="str">
        <f>L322</f>
        <v>علوم تجربی</v>
      </c>
      <c r="M348" s="84"/>
      <c r="N348" s="84"/>
      <c r="O348" s="84"/>
      <c r="P348" s="84"/>
      <c r="Q348" s="92">
        <f>'لیست دانش آموز'!I18</f>
        <v>18</v>
      </c>
      <c r="R348" s="92"/>
      <c r="S348" s="93"/>
      <c r="T348" s="51"/>
      <c r="U348" s="83" t="str">
        <f>U322</f>
        <v>تفکر و سبک زندگی</v>
      </c>
      <c r="V348" s="84"/>
      <c r="W348" s="84"/>
      <c r="X348" s="84"/>
      <c r="Y348" s="84"/>
      <c r="Z348" s="92">
        <f>'لیست دانش آموز'!O18</f>
        <v>20</v>
      </c>
      <c r="AA348" s="92"/>
      <c r="AB348" s="93"/>
      <c r="AC348" s="50"/>
      <c r="AD348" s="83" t="str">
        <f>AD322</f>
        <v>انظباط</v>
      </c>
      <c r="AE348" s="84"/>
      <c r="AF348" s="84"/>
      <c r="AG348" s="84"/>
      <c r="AH348" s="84"/>
      <c r="AI348" s="84"/>
      <c r="AJ348" s="84"/>
      <c r="AK348" s="84"/>
      <c r="AL348" s="92">
        <f>'لیست دانش آموز'!S18</f>
        <v>20</v>
      </c>
      <c r="AM348" s="92"/>
      <c r="AN348" s="93"/>
      <c r="AO348" s="47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</row>
    <row r="349" spans="1:215" ht="18.75" thickBot="1" x14ac:dyDescent="0.25">
      <c r="A349" s="12"/>
      <c r="B349" s="45"/>
      <c r="C349" s="88" t="str">
        <f>C323</f>
        <v>پیام های آسمانی</v>
      </c>
      <c r="D349" s="89"/>
      <c r="E349" s="89"/>
      <c r="F349" s="89"/>
      <c r="G349" s="89"/>
      <c r="H349" s="90">
        <f>'لیست دانش آموز'!F18</f>
        <v>20</v>
      </c>
      <c r="I349" s="90"/>
      <c r="J349" s="91"/>
      <c r="K349" s="50"/>
      <c r="L349" s="88" t="str">
        <f>L323</f>
        <v>ریاضی</v>
      </c>
      <c r="M349" s="89"/>
      <c r="N349" s="89"/>
      <c r="O349" s="89"/>
      <c r="P349" s="89"/>
      <c r="Q349" s="90">
        <f>'لیست دانش آموز'!J18</f>
        <v>15</v>
      </c>
      <c r="R349" s="90"/>
      <c r="S349" s="91"/>
      <c r="T349" s="51"/>
      <c r="U349" s="88" t="str">
        <f>U323</f>
        <v>قرائت فارسی</v>
      </c>
      <c r="V349" s="89"/>
      <c r="W349" s="89"/>
      <c r="X349" s="89"/>
      <c r="Y349" s="89"/>
      <c r="Z349" s="90">
        <f>'لیست دانش آموز'!P18</f>
        <v>18</v>
      </c>
      <c r="AA349" s="90"/>
      <c r="AB349" s="91"/>
      <c r="AC349" s="50"/>
      <c r="AD349" s="101">
        <f>AD323</f>
        <v>0</v>
      </c>
      <c r="AE349" s="102"/>
      <c r="AF349" s="102"/>
      <c r="AG349" s="102"/>
      <c r="AH349" s="102"/>
      <c r="AI349" s="102"/>
      <c r="AJ349" s="102"/>
      <c r="AK349" s="102"/>
      <c r="AL349" s="81">
        <f>'لیست دانش آموز'!T18</f>
        <v>0</v>
      </c>
      <c r="AM349" s="81"/>
      <c r="AN349" s="82"/>
      <c r="AO349" s="47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</row>
    <row r="350" spans="1:215" ht="18.75" thickBot="1" x14ac:dyDescent="0.25">
      <c r="A350" s="12"/>
      <c r="B350" s="45"/>
      <c r="C350" s="83" t="str">
        <f>C324</f>
        <v>عربی</v>
      </c>
      <c r="D350" s="84"/>
      <c r="E350" s="84"/>
      <c r="F350" s="84"/>
      <c r="G350" s="84"/>
      <c r="H350" s="92">
        <f>'لیست دانش آموز'!G18</f>
        <v>12</v>
      </c>
      <c r="I350" s="92"/>
      <c r="J350" s="93"/>
      <c r="K350" s="50"/>
      <c r="L350" s="83" t="str">
        <f>L324</f>
        <v>علوم اجتماعی</v>
      </c>
      <c r="M350" s="84"/>
      <c r="N350" s="84"/>
      <c r="O350" s="84"/>
      <c r="P350" s="84"/>
      <c r="Q350" s="92">
        <f>'لیست دانش آموز'!L18</f>
        <v>17</v>
      </c>
      <c r="R350" s="92"/>
      <c r="S350" s="93"/>
      <c r="T350" s="48"/>
      <c r="U350" s="83" t="str">
        <f>U324</f>
        <v>املا ء  فارسی</v>
      </c>
      <c r="V350" s="84"/>
      <c r="W350" s="84"/>
      <c r="X350" s="84"/>
      <c r="Y350" s="84"/>
      <c r="Z350" s="92">
        <f>'لیست دانش آموز'!Q18</f>
        <v>19</v>
      </c>
      <c r="AA350" s="92"/>
      <c r="AB350" s="93"/>
      <c r="AC350" s="50"/>
      <c r="AD350" s="94" t="s">
        <v>19</v>
      </c>
      <c r="AE350" s="95"/>
      <c r="AF350" s="95"/>
      <c r="AG350" s="95"/>
      <c r="AH350" s="95"/>
      <c r="AI350" s="95">
        <f>'لیست دانش آموز'!X18</f>
        <v>13</v>
      </c>
      <c r="AJ350" s="96"/>
      <c r="AK350" s="97" t="s">
        <v>11</v>
      </c>
      <c r="AL350" s="97"/>
      <c r="AM350" s="103">
        <f>'لیست دانش آموز'!W18</f>
        <v>17.466678311118873</v>
      </c>
      <c r="AN350" s="104"/>
      <c r="AO350" s="47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</row>
    <row r="351" spans="1:215" ht="18.75" thickBot="1" x14ac:dyDescent="0.25">
      <c r="A351" s="12"/>
      <c r="B351" s="45"/>
      <c r="C351" s="101" t="str">
        <f>C325</f>
        <v>زبان خارجه</v>
      </c>
      <c r="D351" s="102"/>
      <c r="E351" s="102"/>
      <c r="F351" s="102"/>
      <c r="G351" s="102"/>
      <c r="H351" s="81">
        <f>'لیست دانش آموز'!H18</f>
        <v>11</v>
      </c>
      <c r="I351" s="81"/>
      <c r="J351" s="82"/>
      <c r="K351" s="50"/>
      <c r="L351" s="101" t="str">
        <f>L325</f>
        <v>فرهنگ هنر</v>
      </c>
      <c r="M351" s="102"/>
      <c r="N351" s="102"/>
      <c r="O351" s="102"/>
      <c r="P351" s="102"/>
      <c r="Q351" s="81">
        <f>'لیست دانش آموز'!M18</f>
        <v>17</v>
      </c>
      <c r="R351" s="81"/>
      <c r="S351" s="82"/>
      <c r="T351" s="51"/>
      <c r="U351" s="101" t="str">
        <f>U325</f>
        <v>انشا ء  فارسی</v>
      </c>
      <c r="V351" s="102"/>
      <c r="W351" s="102"/>
      <c r="X351" s="102"/>
      <c r="Y351" s="102"/>
      <c r="Z351" s="81">
        <f>'لیست دانش آموز'!R18</f>
        <v>19</v>
      </c>
      <c r="AA351" s="81"/>
      <c r="AB351" s="82"/>
      <c r="AC351" s="50"/>
      <c r="AD351" s="115" t="s">
        <v>21</v>
      </c>
      <c r="AE351" s="116"/>
      <c r="AF351" s="116"/>
      <c r="AG351" s="116"/>
      <c r="AH351" s="116"/>
      <c r="AI351" s="116"/>
      <c r="AJ351" s="116"/>
      <c r="AK351" s="116"/>
      <c r="AL351" s="98">
        <f>'لیست دانش آموز'!W21</f>
        <v>17.245833333333334</v>
      </c>
      <c r="AM351" s="99"/>
      <c r="AN351" s="100"/>
      <c r="AO351" s="47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</row>
    <row r="352" spans="1:215" ht="8.25" customHeight="1" x14ac:dyDescent="0.2">
      <c r="A352" s="12"/>
      <c r="B352" s="45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7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</row>
    <row r="353" spans="1:215" ht="14.25" x14ac:dyDescent="0.2">
      <c r="A353" s="12"/>
      <c r="B353" s="4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47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</row>
    <row r="354" spans="1:215" ht="14.25" x14ac:dyDescent="0.2">
      <c r="A354" s="12"/>
      <c r="B354" s="4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47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</row>
    <row r="355" spans="1:215" ht="14.25" x14ac:dyDescent="0.2">
      <c r="A355" s="12"/>
      <c r="B355" s="4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47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</row>
    <row r="356" spans="1:215" ht="14.25" x14ac:dyDescent="0.2">
      <c r="A356" s="12"/>
      <c r="B356" s="4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47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</row>
    <row r="357" spans="1:215" ht="14.25" x14ac:dyDescent="0.2">
      <c r="A357" s="12"/>
      <c r="B357" s="4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47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</row>
    <row r="358" spans="1:215" ht="14.25" x14ac:dyDescent="0.2">
      <c r="A358" s="12"/>
      <c r="B358" s="4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47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</row>
    <row r="359" spans="1:215" ht="14.25" x14ac:dyDescent="0.2">
      <c r="A359" s="12"/>
      <c r="B359" s="4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47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</row>
    <row r="360" spans="1:215" ht="14.25" x14ac:dyDescent="0.2">
      <c r="A360" s="12"/>
      <c r="B360" s="4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47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</row>
    <row r="361" spans="1:215" ht="14.25" x14ac:dyDescent="0.2">
      <c r="A361" s="12"/>
      <c r="B361" s="4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47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</row>
    <row r="362" spans="1:215" ht="14.25" x14ac:dyDescent="0.2">
      <c r="A362" s="12"/>
      <c r="B362" s="4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47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</row>
    <row r="363" spans="1:215" ht="8.25" customHeight="1" thickBot="1" x14ac:dyDescent="0.25">
      <c r="A363" s="12"/>
      <c r="B363" s="52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4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</row>
    <row r="364" spans="1:215" ht="15" thickBot="1" x14ac:dyDescent="0.25">
      <c r="A364" s="1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</row>
    <row r="365" spans="1:215" ht="24.75" customHeight="1" thickBot="1" x14ac:dyDescent="0.65">
      <c r="A365" s="12"/>
      <c r="B365" s="119" t="b">
        <f>B339</f>
        <v>0</v>
      </c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1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</row>
    <row r="366" spans="1:215" ht="7.5" customHeight="1" thickBot="1" x14ac:dyDescent="0.25">
      <c r="A366" s="12"/>
      <c r="B366" s="55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7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</row>
    <row r="367" spans="1:215" ht="19.5" x14ac:dyDescent="0.2">
      <c r="A367" s="12"/>
      <c r="B367" s="45"/>
      <c r="C367" s="117" t="s">
        <v>0</v>
      </c>
      <c r="D367" s="117"/>
      <c r="E367" s="117"/>
      <c r="F367" s="117"/>
      <c r="G367" s="122" t="str">
        <f>'لیست دانش آموز'!C19</f>
        <v xml:space="preserve">مهران </v>
      </c>
      <c r="H367" s="122"/>
      <c r="I367" s="122"/>
      <c r="J367" s="122"/>
      <c r="K367" s="122"/>
      <c r="L367" s="122"/>
      <c r="M367" s="46"/>
      <c r="N367" s="92" t="s">
        <v>16</v>
      </c>
      <c r="O367" s="92"/>
      <c r="P367" s="92"/>
      <c r="Q367" s="92"/>
      <c r="R367" s="114" t="str">
        <f>R341</f>
        <v>هشتم ولایت / اوج</v>
      </c>
      <c r="S367" s="114"/>
      <c r="T367" s="114"/>
      <c r="U367" s="114"/>
      <c r="V367" s="114"/>
      <c r="W367" s="114"/>
      <c r="X367" s="46"/>
      <c r="Y367" s="117" t="s">
        <v>7</v>
      </c>
      <c r="Z367" s="117"/>
      <c r="AA367" s="117"/>
      <c r="AB367" s="117"/>
      <c r="AC367" s="125" t="str">
        <f>AC341</f>
        <v>98-99</v>
      </c>
      <c r="AD367" s="125"/>
      <c r="AE367" s="125"/>
      <c r="AF367" s="125"/>
      <c r="AG367" s="125"/>
      <c r="AH367" s="125"/>
      <c r="AI367" s="46"/>
      <c r="AJ367" s="105"/>
      <c r="AK367" s="106"/>
      <c r="AL367" s="106"/>
      <c r="AM367" s="106"/>
      <c r="AN367" s="107"/>
      <c r="AO367" s="47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</row>
    <row r="368" spans="1:215" ht="14.25" x14ac:dyDescent="0.2">
      <c r="A368" s="12"/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108"/>
      <c r="AK368" s="109"/>
      <c r="AL368" s="109"/>
      <c r="AM368" s="109"/>
      <c r="AN368" s="110"/>
      <c r="AO368" s="47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</row>
    <row r="369" spans="1:215" ht="19.5" x14ac:dyDescent="0.2">
      <c r="A369" s="12"/>
      <c r="B369" s="45"/>
      <c r="C369" s="117" t="s">
        <v>1</v>
      </c>
      <c r="D369" s="117"/>
      <c r="E369" s="117"/>
      <c r="F369" s="117"/>
      <c r="G369" s="122" t="str">
        <f>'لیست دانش آموز'!D19</f>
        <v xml:space="preserve">کدخدائی            </v>
      </c>
      <c r="H369" s="122"/>
      <c r="I369" s="122"/>
      <c r="J369" s="122"/>
      <c r="K369" s="122"/>
      <c r="L369" s="122"/>
      <c r="M369" s="46"/>
      <c r="N369" s="4" t="s">
        <v>14</v>
      </c>
      <c r="O369" s="4"/>
      <c r="P369" s="4"/>
      <c r="Q369" s="4"/>
      <c r="R369" s="5"/>
      <c r="S369" s="46"/>
      <c r="T369" s="46"/>
      <c r="U369" s="124" t="str">
        <f>U343</f>
        <v>مهر</v>
      </c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46"/>
      <c r="AJ369" s="108"/>
      <c r="AK369" s="109"/>
      <c r="AL369" s="109"/>
      <c r="AM369" s="109"/>
      <c r="AN369" s="110"/>
      <c r="AO369" s="47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</row>
    <row r="370" spans="1:215" ht="14.25" x14ac:dyDescent="0.2">
      <c r="A370" s="12"/>
      <c r="B370" s="45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108"/>
      <c r="AK370" s="109"/>
      <c r="AL370" s="109"/>
      <c r="AM370" s="109"/>
      <c r="AN370" s="110"/>
      <c r="AO370" s="47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</row>
    <row r="371" spans="1:215" ht="18" thickBot="1" x14ac:dyDescent="0.25">
      <c r="A371" s="12"/>
      <c r="B371" s="45"/>
      <c r="C371" s="92" t="s">
        <v>2</v>
      </c>
      <c r="D371" s="92"/>
      <c r="E371" s="118">
        <f>E345</f>
        <v>102</v>
      </c>
      <c r="F371" s="118"/>
      <c r="G371" s="118"/>
      <c r="H371" s="49"/>
      <c r="I371" s="118" t="s">
        <v>18</v>
      </c>
      <c r="J371" s="118"/>
      <c r="K371" s="118">
        <f>'لیست دانش آموز'!B19</f>
        <v>15</v>
      </c>
      <c r="L371" s="118"/>
      <c r="M371" s="46"/>
      <c r="N371" s="92">
        <f>N345</f>
        <v>0</v>
      </c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46"/>
      <c r="AJ371" s="111"/>
      <c r="AK371" s="112"/>
      <c r="AL371" s="112"/>
      <c r="AM371" s="112"/>
      <c r="AN371" s="113"/>
      <c r="AO371" s="47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</row>
    <row r="372" spans="1:215" ht="15" thickBot="1" x14ac:dyDescent="0.25">
      <c r="A372" s="12"/>
      <c r="B372" s="45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7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</row>
    <row r="373" spans="1:215" ht="17.25" x14ac:dyDescent="0.2">
      <c r="A373" s="12"/>
      <c r="B373" s="45"/>
      <c r="C373" s="85" t="s">
        <v>4</v>
      </c>
      <c r="D373" s="86"/>
      <c r="E373" s="86"/>
      <c r="F373" s="86"/>
      <c r="G373" s="86"/>
      <c r="H373" s="86" t="s">
        <v>5</v>
      </c>
      <c r="I373" s="86"/>
      <c r="J373" s="87"/>
      <c r="K373" s="48"/>
      <c r="L373" s="85" t="s">
        <v>4</v>
      </c>
      <c r="M373" s="86"/>
      <c r="N373" s="86"/>
      <c r="O373" s="86"/>
      <c r="P373" s="86"/>
      <c r="Q373" s="86" t="s">
        <v>5</v>
      </c>
      <c r="R373" s="86"/>
      <c r="S373" s="87"/>
      <c r="T373" s="48"/>
      <c r="U373" s="85" t="s">
        <v>4</v>
      </c>
      <c r="V373" s="86"/>
      <c r="W373" s="86"/>
      <c r="X373" s="86"/>
      <c r="Y373" s="86"/>
      <c r="Z373" s="86" t="s">
        <v>5</v>
      </c>
      <c r="AA373" s="86"/>
      <c r="AB373" s="87"/>
      <c r="AC373" s="48"/>
      <c r="AD373" s="85" t="s">
        <v>4</v>
      </c>
      <c r="AE373" s="86"/>
      <c r="AF373" s="86"/>
      <c r="AG373" s="86"/>
      <c r="AH373" s="86"/>
      <c r="AI373" s="86"/>
      <c r="AJ373" s="86"/>
      <c r="AK373" s="86"/>
      <c r="AL373" s="86" t="s">
        <v>5</v>
      </c>
      <c r="AM373" s="86"/>
      <c r="AN373" s="87"/>
      <c r="AO373" s="47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</row>
    <row r="374" spans="1:215" ht="18" x14ac:dyDescent="0.2">
      <c r="A374" s="12"/>
      <c r="B374" s="45"/>
      <c r="C374" s="83" t="str">
        <f>C348</f>
        <v>قرآن مجید</v>
      </c>
      <c r="D374" s="84"/>
      <c r="E374" s="84"/>
      <c r="F374" s="84"/>
      <c r="G374" s="84"/>
      <c r="H374" s="92">
        <f>'لیست دانش آموز'!E19</f>
        <v>18</v>
      </c>
      <c r="I374" s="92"/>
      <c r="J374" s="93"/>
      <c r="K374" s="50"/>
      <c r="L374" s="83" t="str">
        <f>L348</f>
        <v>علوم تجربی</v>
      </c>
      <c r="M374" s="84"/>
      <c r="N374" s="84"/>
      <c r="O374" s="84"/>
      <c r="P374" s="84"/>
      <c r="Q374" s="92">
        <f>'لیست دانش آموز'!I19</f>
        <v>19</v>
      </c>
      <c r="R374" s="92"/>
      <c r="S374" s="93"/>
      <c r="T374" s="51"/>
      <c r="U374" s="83" t="str">
        <f>U348</f>
        <v>تفکر و سبک زندگی</v>
      </c>
      <c r="V374" s="84"/>
      <c r="W374" s="84"/>
      <c r="X374" s="84"/>
      <c r="Y374" s="84"/>
      <c r="Z374" s="92">
        <f>'لیست دانش آموز'!O19</f>
        <v>20</v>
      </c>
      <c r="AA374" s="92"/>
      <c r="AB374" s="93"/>
      <c r="AC374" s="50"/>
      <c r="AD374" s="83" t="str">
        <f>AD348</f>
        <v>انظباط</v>
      </c>
      <c r="AE374" s="84"/>
      <c r="AF374" s="84"/>
      <c r="AG374" s="84"/>
      <c r="AH374" s="84"/>
      <c r="AI374" s="84"/>
      <c r="AJ374" s="84"/>
      <c r="AK374" s="84"/>
      <c r="AL374" s="92">
        <f>'لیست دانش آموز'!S19</f>
        <v>17</v>
      </c>
      <c r="AM374" s="92"/>
      <c r="AN374" s="93"/>
      <c r="AO374" s="47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</row>
    <row r="375" spans="1:215" ht="18.75" thickBot="1" x14ac:dyDescent="0.25">
      <c r="A375" s="12"/>
      <c r="B375" s="45"/>
      <c r="C375" s="88" t="str">
        <f>C349</f>
        <v>پیام های آسمانی</v>
      </c>
      <c r="D375" s="89"/>
      <c r="E375" s="89"/>
      <c r="F375" s="89"/>
      <c r="G375" s="89"/>
      <c r="H375" s="90">
        <f>'لیست دانش آموز'!F19</f>
        <v>18</v>
      </c>
      <c r="I375" s="90"/>
      <c r="J375" s="91"/>
      <c r="K375" s="50"/>
      <c r="L375" s="88" t="str">
        <f>L349</f>
        <v>ریاضی</v>
      </c>
      <c r="M375" s="89"/>
      <c r="N375" s="89"/>
      <c r="O375" s="89"/>
      <c r="P375" s="89"/>
      <c r="Q375" s="90">
        <f>'لیست دانش آموز'!J19</f>
        <v>20</v>
      </c>
      <c r="R375" s="90"/>
      <c r="S375" s="91"/>
      <c r="T375" s="51"/>
      <c r="U375" s="88" t="str">
        <f>U349</f>
        <v>قرائت فارسی</v>
      </c>
      <c r="V375" s="89"/>
      <c r="W375" s="89"/>
      <c r="X375" s="89"/>
      <c r="Y375" s="89"/>
      <c r="Z375" s="90">
        <f>'لیست دانش آموز'!P19</f>
        <v>19</v>
      </c>
      <c r="AA375" s="90"/>
      <c r="AB375" s="91"/>
      <c r="AC375" s="50"/>
      <c r="AD375" s="101">
        <f>AD349</f>
        <v>0</v>
      </c>
      <c r="AE375" s="102"/>
      <c r="AF375" s="102"/>
      <c r="AG375" s="102"/>
      <c r="AH375" s="102"/>
      <c r="AI375" s="102"/>
      <c r="AJ375" s="102"/>
      <c r="AK375" s="102"/>
      <c r="AL375" s="81">
        <f>'لیست دانش آموز'!T19</f>
        <v>0</v>
      </c>
      <c r="AM375" s="81"/>
      <c r="AN375" s="82"/>
      <c r="AO375" s="47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</row>
    <row r="376" spans="1:215" ht="18.75" thickBot="1" x14ac:dyDescent="0.25">
      <c r="A376" s="12"/>
      <c r="B376" s="45"/>
      <c r="C376" s="83" t="str">
        <f>C350</f>
        <v>عربی</v>
      </c>
      <c r="D376" s="84"/>
      <c r="E376" s="84"/>
      <c r="F376" s="84"/>
      <c r="G376" s="84"/>
      <c r="H376" s="92">
        <f>'لیست دانش آموز'!G19</f>
        <v>16</v>
      </c>
      <c r="I376" s="92"/>
      <c r="J376" s="93"/>
      <c r="K376" s="50"/>
      <c r="L376" s="83" t="str">
        <f>L350</f>
        <v>علوم اجتماعی</v>
      </c>
      <c r="M376" s="84"/>
      <c r="N376" s="84"/>
      <c r="O376" s="84"/>
      <c r="P376" s="84"/>
      <c r="Q376" s="92">
        <f>'لیست دانش آموز'!L19</f>
        <v>20</v>
      </c>
      <c r="R376" s="92"/>
      <c r="S376" s="93"/>
      <c r="T376" s="48"/>
      <c r="U376" s="83" t="str">
        <f>U350</f>
        <v>املا ء  فارسی</v>
      </c>
      <c r="V376" s="84"/>
      <c r="W376" s="84"/>
      <c r="X376" s="84"/>
      <c r="Y376" s="84"/>
      <c r="Z376" s="92">
        <f>'لیست دانش آموز'!Q19</f>
        <v>20</v>
      </c>
      <c r="AA376" s="92"/>
      <c r="AB376" s="93"/>
      <c r="AC376" s="50"/>
      <c r="AD376" s="94" t="s">
        <v>19</v>
      </c>
      <c r="AE376" s="95"/>
      <c r="AF376" s="95"/>
      <c r="AG376" s="95"/>
      <c r="AH376" s="95"/>
      <c r="AI376" s="95">
        <f>'لیست دانش آموز'!X19</f>
        <v>14</v>
      </c>
      <c r="AJ376" s="96"/>
      <c r="AK376" s="97" t="s">
        <v>11</v>
      </c>
      <c r="AL376" s="97"/>
      <c r="AM376" s="103">
        <f>'لیست دانش آموز'!W19</f>
        <v>18.666679111119407</v>
      </c>
      <c r="AN376" s="104"/>
      <c r="AO376" s="47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</row>
    <row r="377" spans="1:215" ht="18.75" thickBot="1" x14ac:dyDescent="0.25">
      <c r="A377" s="12"/>
      <c r="B377" s="45"/>
      <c r="C377" s="101" t="str">
        <f>C351</f>
        <v>زبان خارجه</v>
      </c>
      <c r="D377" s="102"/>
      <c r="E377" s="102"/>
      <c r="F377" s="102"/>
      <c r="G377" s="102"/>
      <c r="H377" s="81">
        <f>'لیست دانش آموز'!H19</f>
        <v>16</v>
      </c>
      <c r="I377" s="81"/>
      <c r="J377" s="82"/>
      <c r="K377" s="50"/>
      <c r="L377" s="101" t="str">
        <f>L351</f>
        <v>فرهنگ هنر</v>
      </c>
      <c r="M377" s="102"/>
      <c r="N377" s="102"/>
      <c r="O377" s="102"/>
      <c r="P377" s="102"/>
      <c r="Q377" s="81">
        <f>'لیست دانش آموز'!M19</f>
        <v>18</v>
      </c>
      <c r="R377" s="81"/>
      <c r="S377" s="82"/>
      <c r="T377" s="51"/>
      <c r="U377" s="101" t="str">
        <f>U351</f>
        <v>انشا ء  فارسی</v>
      </c>
      <c r="V377" s="102"/>
      <c r="W377" s="102"/>
      <c r="X377" s="102"/>
      <c r="Y377" s="102"/>
      <c r="Z377" s="81">
        <f>'لیست دانش آموز'!R19</f>
        <v>20</v>
      </c>
      <c r="AA377" s="81"/>
      <c r="AB377" s="82"/>
      <c r="AC377" s="50"/>
      <c r="AD377" s="115" t="s">
        <v>21</v>
      </c>
      <c r="AE377" s="116"/>
      <c r="AF377" s="116"/>
      <c r="AG377" s="116"/>
      <c r="AH377" s="116"/>
      <c r="AI377" s="116"/>
      <c r="AJ377" s="116"/>
      <c r="AK377" s="116"/>
      <c r="AL377" s="98">
        <f>'لیست دانش آموز'!W21</f>
        <v>17.245833333333334</v>
      </c>
      <c r="AM377" s="99"/>
      <c r="AN377" s="100"/>
      <c r="AO377" s="47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</row>
    <row r="378" spans="1:215" ht="8.25" customHeight="1" x14ac:dyDescent="0.2">
      <c r="A378" s="12"/>
      <c r="B378" s="45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7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</row>
    <row r="379" spans="1:215" ht="14.25" x14ac:dyDescent="0.2">
      <c r="A379" s="12"/>
      <c r="B379" s="4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47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</row>
    <row r="380" spans="1:215" ht="14.25" x14ac:dyDescent="0.2">
      <c r="A380" s="12"/>
      <c r="B380" s="4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47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</row>
    <row r="381" spans="1:215" ht="14.25" x14ac:dyDescent="0.2">
      <c r="A381" s="12"/>
      <c r="B381" s="4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47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</row>
    <row r="382" spans="1:215" ht="14.25" x14ac:dyDescent="0.2">
      <c r="A382" s="12"/>
      <c r="B382" s="4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47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</row>
    <row r="383" spans="1:215" ht="14.25" x14ac:dyDescent="0.2">
      <c r="A383" s="12"/>
      <c r="B383" s="4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47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</row>
    <row r="384" spans="1:215" ht="14.25" x14ac:dyDescent="0.2">
      <c r="A384" s="12"/>
      <c r="B384" s="4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47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</row>
    <row r="385" spans="1:215" ht="14.25" x14ac:dyDescent="0.2">
      <c r="A385" s="12"/>
      <c r="B385" s="4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47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</row>
    <row r="386" spans="1:215" ht="14.25" x14ac:dyDescent="0.2">
      <c r="A386" s="12"/>
      <c r="B386" s="4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47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</row>
    <row r="387" spans="1:215" ht="14.25" x14ac:dyDescent="0.2">
      <c r="A387" s="12"/>
      <c r="B387" s="4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47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</row>
    <row r="388" spans="1:215" ht="14.25" x14ac:dyDescent="0.2">
      <c r="A388" s="12"/>
      <c r="B388" s="4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47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</row>
    <row r="389" spans="1:215" ht="8.25" customHeight="1" thickBot="1" x14ac:dyDescent="0.25">
      <c r="A389" s="12"/>
      <c r="B389" s="52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4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</row>
    <row r="390" spans="1:215" ht="15" thickBot="1" x14ac:dyDescent="0.25">
      <c r="A390" s="1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</row>
    <row r="391" spans="1:215" ht="23.25" customHeight="1" thickBot="1" x14ac:dyDescent="0.65">
      <c r="A391" s="12"/>
      <c r="B391" s="119" t="b">
        <f>B365</f>
        <v>0</v>
      </c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1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</row>
    <row r="392" spans="1:215" ht="7.5" customHeight="1" thickBot="1" x14ac:dyDescent="0.25">
      <c r="A392" s="12"/>
      <c r="B392" s="55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7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</row>
    <row r="393" spans="1:215" ht="19.5" x14ac:dyDescent="0.2">
      <c r="A393" s="58"/>
      <c r="B393" s="45"/>
      <c r="C393" s="117" t="s">
        <v>0</v>
      </c>
      <c r="D393" s="117"/>
      <c r="E393" s="117"/>
      <c r="F393" s="117"/>
      <c r="G393" s="122" t="str">
        <f>'لیست دانش آموز'!C20</f>
        <v>محمد</v>
      </c>
      <c r="H393" s="122"/>
      <c r="I393" s="122"/>
      <c r="J393" s="122"/>
      <c r="K393" s="122"/>
      <c r="L393" s="122"/>
      <c r="M393" s="46"/>
      <c r="N393" s="92" t="s">
        <v>16</v>
      </c>
      <c r="O393" s="92"/>
      <c r="P393" s="92"/>
      <c r="Q393" s="92"/>
      <c r="R393" s="114" t="str">
        <f>R367</f>
        <v>هشتم ولایت / اوج</v>
      </c>
      <c r="S393" s="114"/>
      <c r="T393" s="114"/>
      <c r="U393" s="114"/>
      <c r="V393" s="114"/>
      <c r="W393" s="114"/>
      <c r="X393" s="46"/>
      <c r="Y393" s="117" t="s">
        <v>7</v>
      </c>
      <c r="Z393" s="117"/>
      <c r="AA393" s="117"/>
      <c r="AB393" s="117"/>
      <c r="AC393" s="125" t="str">
        <f>AC367</f>
        <v>98-99</v>
      </c>
      <c r="AD393" s="125"/>
      <c r="AE393" s="125"/>
      <c r="AF393" s="125"/>
      <c r="AG393" s="125"/>
      <c r="AH393" s="125"/>
      <c r="AI393" s="46"/>
      <c r="AJ393" s="105"/>
      <c r="AK393" s="106"/>
      <c r="AL393" s="106"/>
      <c r="AM393" s="106"/>
      <c r="AN393" s="107"/>
      <c r="AO393" s="47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</row>
    <row r="394" spans="1:215" ht="14.25" x14ac:dyDescent="0.2">
      <c r="A394" s="58"/>
      <c r="B394" s="45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108"/>
      <c r="AK394" s="109"/>
      <c r="AL394" s="109"/>
      <c r="AM394" s="109"/>
      <c r="AN394" s="110"/>
      <c r="AO394" s="47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</row>
    <row r="395" spans="1:215" ht="19.5" x14ac:dyDescent="0.2">
      <c r="A395" s="58"/>
      <c r="B395" s="45"/>
      <c r="C395" s="117" t="s">
        <v>1</v>
      </c>
      <c r="D395" s="117"/>
      <c r="E395" s="117"/>
      <c r="F395" s="117"/>
      <c r="G395" s="122" t="str">
        <f>'لیست دانش آموز'!D20</f>
        <v xml:space="preserve">گمشادزهی          </v>
      </c>
      <c r="H395" s="122"/>
      <c r="I395" s="122"/>
      <c r="J395" s="122"/>
      <c r="K395" s="122"/>
      <c r="L395" s="122"/>
      <c r="M395" s="46"/>
      <c r="N395" s="4" t="s">
        <v>14</v>
      </c>
      <c r="O395" s="4"/>
      <c r="P395" s="4"/>
      <c r="Q395" s="4"/>
      <c r="R395" s="5"/>
      <c r="S395" s="46"/>
      <c r="T395" s="46"/>
      <c r="U395" s="124" t="str">
        <f>U369</f>
        <v>مهر</v>
      </c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24"/>
      <c r="AF395" s="124"/>
      <c r="AG395" s="124"/>
      <c r="AH395" s="124"/>
      <c r="AI395" s="46"/>
      <c r="AJ395" s="108"/>
      <c r="AK395" s="109"/>
      <c r="AL395" s="109"/>
      <c r="AM395" s="109"/>
      <c r="AN395" s="110"/>
      <c r="AO395" s="47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</row>
    <row r="396" spans="1:215" ht="14.25" x14ac:dyDescent="0.2">
      <c r="A396" s="58"/>
      <c r="B396" s="45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108"/>
      <c r="AK396" s="109"/>
      <c r="AL396" s="109"/>
      <c r="AM396" s="109"/>
      <c r="AN396" s="110"/>
      <c r="AO396" s="47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</row>
    <row r="397" spans="1:215" ht="18" thickBot="1" x14ac:dyDescent="0.25">
      <c r="A397" s="58"/>
      <c r="B397" s="45"/>
      <c r="C397" s="92" t="s">
        <v>2</v>
      </c>
      <c r="D397" s="92"/>
      <c r="E397" s="118">
        <f>E371</f>
        <v>102</v>
      </c>
      <c r="F397" s="118"/>
      <c r="G397" s="118"/>
      <c r="H397" s="49"/>
      <c r="I397" s="118" t="s">
        <v>18</v>
      </c>
      <c r="J397" s="118"/>
      <c r="K397" s="118">
        <f>'لیست دانش آموز'!B20</f>
        <v>16</v>
      </c>
      <c r="L397" s="118"/>
      <c r="M397" s="46"/>
      <c r="N397" s="92">
        <f>N371</f>
        <v>0</v>
      </c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46"/>
      <c r="AJ397" s="111"/>
      <c r="AK397" s="112"/>
      <c r="AL397" s="112"/>
      <c r="AM397" s="112"/>
      <c r="AN397" s="113"/>
      <c r="AO397" s="47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</row>
    <row r="398" spans="1:215" ht="15" thickBot="1" x14ac:dyDescent="0.25">
      <c r="A398" s="58"/>
      <c r="B398" s="45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7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</row>
    <row r="399" spans="1:215" ht="17.25" x14ac:dyDescent="0.2">
      <c r="A399" s="58"/>
      <c r="B399" s="45"/>
      <c r="C399" s="85" t="s">
        <v>4</v>
      </c>
      <c r="D399" s="86"/>
      <c r="E399" s="86"/>
      <c r="F399" s="86"/>
      <c r="G399" s="86"/>
      <c r="H399" s="86" t="s">
        <v>5</v>
      </c>
      <c r="I399" s="86"/>
      <c r="J399" s="87"/>
      <c r="K399" s="48"/>
      <c r="L399" s="85" t="s">
        <v>4</v>
      </c>
      <c r="M399" s="86"/>
      <c r="N399" s="86"/>
      <c r="O399" s="86"/>
      <c r="P399" s="86"/>
      <c r="Q399" s="86" t="s">
        <v>5</v>
      </c>
      <c r="R399" s="86"/>
      <c r="S399" s="87"/>
      <c r="T399" s="48"/>
      <c r="U399" s="85" t="s">
        <v>4</v>
      </c>
      <c r="V399" s="86"/>
      <c r="W399" s="86"/>
      <c r="X399" s="86"/>
      <c r="Y399" s="86"/>
      <c r="Z399" s="86" t="s">
        <v>5</v>
      </c>
      <c r="AA399" s="86"/>
      <c r="AB399" s="87"/>
      <c r="AC399" s="48"/>
      <c r="AD399" s="85" t="s">
        <v>4</v>
      </c>
      <c r="AE399" s="86"/>
      <c r="AF399" s="86"/>
      <c r="AG399" s="86"/>
      <c r="AH399" s="86"/>
      <c r="AI399" s="86"/>
      <c r="AJ399" s="86"/>
      <c r="AK399" s="86"/>
      <c r="AL399" s="86" t="s">
        <v>5</v>
      </c>
      <c r="AM399" s="86"/>
      <c r="AN399" s="87"/>
      <c r="AO399" s="47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</row>
    <row r="400" spans="1:215" ht="18" x14ac:dyDescent="0.2">
      <c r="A400" s="58"/>
      <c r="B400" s="45"/>
      <c r="C400" s="83" t="str">
        <f>C374</f>
        <v>قرآن مجید</v>
      </c>
      <c r="D400" s="84"/>
      <c r="E400" s="84"/>
      <c r="F400" s="84"/>
      <c r="G400" s="84"/>
      <c r="H400" s="92">
        <f>'لیست دانش آموز'!E20</f>
        <v>18</v>
      </c>
      <c r="I400" s="92"/>
      <c r="J400" s="93"/>
      <c r="K400" s="50"/>
      <c r="L400" s="83" t="str">
        <f>L374</f>
        <v>علوم تجربی</v>
      </c>
      <c r="M400" s="84"/>
      <c r="N400" s="84"/>
      <c r="O400" s="84"/>
      <c r="P400" s="84"/>
      <c r="Q400" s="92">
        <f>'لیست دانش آموز'!I20</f>
        <v>17</v>
      </c>
      <c r="R400" s="92"/>
      <c r="S400" s="93"/>
      <c r="T400" s="51"/>
      <c r="U400" s="83" t="str">
        <f>U374</f>
        <v>تفکر و سبک زندگی</v>
      </c>
      <c r="V400" s="84"/>
      <c r="W400" s="84"/>
      <c r="X400" s="84"/>
      <c r="Y400" s="84"/>
      <c r="Z400" s="92">
        <f>'لیست دانش آموز'!O20</f>
        <v>20</v>
      </c>
      <c r="AA400" s="92"/>
      <c r="AB400" s="93"/>
      <c r="AC400" s="50"/>
      <c r="AD400" s="83" t="str">
        <f>AD374</f>
        <v>انظباط</v>
      </c>
      <c r="AE400" s="84"/>
      <c r="AF400" s="84"/>
      <c r="AG400" s="84"/>
      <c r="AH400" s="84"/>
      <c r="AI400" s="84"/>
      <c r="AJ400" s="84"/>
      <c r="AK400" s="84"/>
      <c r="AL400" s="92">
        <f>'لیست دانش آموز'!S20</f>
        <v>17</v>
      </c>
      <c r="AM400" s="92"/>
      <c r="AN400" s="93"/>
      <c r="AO400" s="47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</row>
    <row r="401" spans="1:215" ht="18.75" thickBot="1" x14ac:dyDescent="0.25">
      <c r="A401" s="58"/>
      <c r="B401" s="45"/>
      <c r="C401" s="88" t="str">
        <f>C375</f>
        <v>پیام های آسمانی</v>
      </c>
      <c r="D401" s="89"/>
      <c r="E401" s="89"/>
      <c r="F401" s="89"/>
      <c r="G401" s="89"/>
      <c r="H401" s="90">
        <f>'لیست دانش آموز'!F20</f>
        <v>18</v>
      </c>
      <c r="I401" s="90"/>
      <c r="J401" s="91"/>
      <c r="K401" s="50"/>
      <c r="L401" s="88" t="str">
        <f>L375</f>
        <v>ریاضی</v>
      </c>
      <c r="M401" s="89"/>
      <c r="N401" s="89"/>
      <c r="O401" s="89"/>
      <c r="P401" s="89"/>
      <c r="Q401" s="90">
        <f>'لیست دانش آموز'!J20</f>
        <v>13</v>
      </c>
      <c r="R401" s="90"/>
      <c r="S401" s="91"/>
      <c r="T401" s="51"/>
      <c r="U401" s="88" t="str">
        <f>U375</f>
        <v>قرائت فارسی</v>
      </c>
      <c r="V401" s="89"/>
      <c r="W401" s="89"/>
      <c r="X401" s="89"/>
      <c r="Y401" s="89"/>
      <c r="Z401" s="90">
        <f>'لیست دانش آموز'!P20</f>
        <v>19</v>
      </c>
      <c r="AA401" s="90"/>
      <c r="AB401" s="91"/>
      <c r="AC401" s="50"/>
      <c r="AD401" s="101">
        <f>AD375</f>
        <v>0</v>
      </c>
      <c r="AE401" s="102"/>
      <c r="AF401" s="102"/>
      <c r="AG401" s="102"/>
      <c r="AH401" s="102"/>
      <c r="AI401" s="102"/>
      <c r="AJ401" s="102"/>
      <c r="AK401" s="102"/>
      <c r="AL401" s="81">
        <f>'لیست دانش آموز'!T20</f>
        <v>0</v>
      </c>
      <c r="AM401" s="81"/>
      <c r="AN401" s="82"/>
      <c r="AO401" s="47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</row>
    <row r="402" spans="1:215" ht="18.75" thickBot="1" x14ac:dyDescent="0.25">
      <c r="A402" s="58"/>
      <c r="B402" s="45"/>
      <c r="C402" s="83" t="str">
        <f>C376</f>
        <v>عربی</v>
      </c>
      <c r="D402" s="84"/>
      <c r="E402" s="84"/>
      <c r="F402" s="84"/>
      <c r="G402" s="84"/>
      <c r="H402" s="92">
        <f>'لیست دانش آموز'!G20</f>
        <v>10</v>
      </c>
      <c r="I402" s="92"/>
      <c r="J402" s="93"/>
      <c r="K402" s="50"/>
      <c r="L402" s="83" t="str">
        <f>L376</f>
        <v>علوم اجتماعی</v>
      </c>
      <c r="M402" s="84"/>
      <c r="N402" s="84"/>
      <c r="O402" s="84"/>
      <c r="P402" s="84"/>
      <c r="Q402" s="92">
        <f>'لیست دانش آموز'!L20</f>
        <v>19</v>
      </c>
      <c r="R402" s="92"/>
      <c r="S402" s="93"/>
      <c r="T402" s="48"/>
      <c r="U402" s="83" t="str">
        <f>U376</f>
        <v>املا ء  فارسی</v>
      </c>
      <c r="V402" s="84"/>
      <c r="W402" s="84"/>
      <c r="X402" s="84"/>
      <c r="Y402" s="84"/>
      <c r="Z402" s="92">
        <f>'لیست دانش آموز'!Q20</f>
        <v>20</v>
      </c>
      <c r="AA402" s="92"/>
      <c r="AB402" s="93"/>
      <c r="AC402" s="50"/>
      <c r="AD402" s="94" t="s">
        <v>19</v>
      </c>
      <c r="AE402" s="95"/>
      <c r="AF402" s="95"/>
      <c r="AG402" s="95"/>
      <c r="AH402" s="95"/>
      <c r="AI402" s="95">
        <f>'لیست دانش آموز'!X20</f>
        <v>15</v>
      </c>
      <c r="AJ402" s="96"/>
      <c r="AK402" s="97" t="s">
        <v>11</v>
      </c>
      <c r="AL402" s="97"/>
      <c r="AM402" s="103">
        <f>'لیست دانش آموز'!W20</f>
        <v>17.200011466674312</v>
      </c>
      <c r="AN402" s="104"/>
      <c r="AO402" s="47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</row>
    <row r="403" spans="1:215" ht="18.75" thickBot="1" x14ac:dyDescent="0.25">
      <c r="A403" s="58"/>
      <c r="B403" s="45"/>
      <c r="C403" s="101" t="str">
        <f>C377</f>
        <v>زبان خارجه</v>
      </c>
      <c r="D403" s="102"/>
      <c r="E403" s="102"/>
      <c r="F403" s="102"/>
      <c r="G403" s="102"/>
      <c r="H403" s="81">
        <f>'لیست دانش آموز'!H20</f>
        <v>11</v>
      </c>
      <c r="I403" s="81"/>
      <c r="J403" s="82"/>
      <c r="K403" s="50"/>
      <c r="L403" s="101" t="str">
        <f>L377</f>
        <v>فرهنگ هنر</v>
      </c>
      <c r="M403" s="102"/>
      <c r="N403" s="102"/>
      <c r="O403" s="102"/>
      <c r="P403" s="102"/>
      <c r="Q403" s="81">
        <f>'لیست دانش آموز'!M20</f>
        <v>19</v>
      </c>
      <c r="R403" s="81"/>
      <c r="S403" s="82"/>
      <c r="T403" s="51"/>
      <c r="U403" s="101" t="str">
        <f>U377</f>
        <v>انشا ء  فارسی</v>
      </c>
      <c r="V403" s="102"/>
      <c r="W403" s="102"/>
      <c r="X403" s="102"/>
      <c r="Y403" s="102"/>
      <c r="Z403" s="81">
        <f>'لیست دانش آموز'!R20</f>
        <v>20</v>
      </c>
      <c r="AA403" s="81"/>
      <c r="AB403" s="82"/>
      <c r="AC403" s="50"/>
      <c r="AD403" s="115" t="s">
        <v>21</v>
      </c>
      <c r="AE403" s="116"/>
      <c r="AF403" s="116"/>
      <c r="AG403" s="116"/>
      <c r="AH403" s="116"/>
      <c r="AI403" s="116"/>
      <c r="AJ403" s="116"/>
      <c r="AK403" s="116"/>
      <c r="AL403" s="98">
        <f>'لیست دانش آموز'!W21</f>
        <v>17.245833333333334</v>
      </c>
      <c r="AM403" s="99"/>
      <c r="AN403" s="100"/>
      <c r="AO403" s="47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</row>
    <row r="404" spans="1:215" ht="8.25" customHeight="1" x14ac:dyDescent="0.2">
      <c r="A404" s="58"/>
      <c r="B404" s="45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7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</row>
    <row r="405" spans="1:215" ht="14.25" x14ac:dyDescent="0.2">
      <c r="A405" s="58"/>
      <c r="B405" s="45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  <c r="AC405" s="123"/>
      <c r="AD405" s="123"/>
      <c r="AE405" s="123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47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</row>
    <row r="406" spans="1:215" ht="14.25" x14ac:dyDescent="0.2">
      <c r="A406" s="58"/>
      <c r="B406" s="45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  <c r="AC406" s="123"/>
      <c r="AD406" s="123"/>
      <c r="AE406" s="123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47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</row>
    <row r="407" spans="1:215" ht="14.25" x14ac:dyDescent="0.2">
      <c r="A407" s="58"/>
      <c r="B407" s="45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47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</row>
    <row r="408" spans="1:215" ht="14.25" x14ac:dyDescent="0.2">
      <c r="A408" s="58"/>
      <c r="B408" s="45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  <c r="AC408" s="123"/>
      <c r="AD408" s="123"/>
      <c r="AE408" s="123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47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</row>
    <row r="409" spans="1:215" ht="14.25" x14ac:dyDescent="0.2">
      <c r="A409" s="58"/>
      <c r="B409" s="45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  <c r="AD409" s="123"/>
      <c r="AE409" s="123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47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</row>
    <row r="410" spans="1:215" ht="14.25" x14ac:dyDescent="0.2">
      <c r="A410" s="58"/>
      <c r="B410" s="45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47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</row>
    <row r="411" spans="1:215" ht="14.25" x14ac:dyDescent="0.2">
      <c r="A411" s="58"/>
      <c r="B411" s="45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47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</row>
    <row r="412" spans="1:215" ht="14.25" x14ac:dyDescent="0.2">
      <c r="A412" s="58"/>
      <c r="B412" s="45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47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</row>
    <row r="413" spans="1:215" ht="14.25" x14ac:dyDescent="0.2">
      <c r="A413" s="58"/>
      <c r="B413" s="45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47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</row>
    <row r="414" spans="1:215" ht="14.25" x14ac:dyDescent="0.2">
      <c r="A414" s="58"/>
      <c r="B414" s="45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47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</row>
    <row r="415" spans="1:215" ht="8.25" customHeight="1" thickBot="1" x14ac:dyDescent="0.25">
      <c r="A415" s="58"/>
      <c r="B415" s="52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4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  <c r="GE415" s="12"/>
      <c r="GF415" s="12"/>
      <c r="GG415" s="12"/>
      <c r="GH415" s="12"/>
      <c r="GI415" s="12"/>
      <c r="GJ415" s="12"/>
      <c r="GK415" s="12"/>
      <c r="GL415" s="12"/>
      <c r="GM415" s="12"/>
      <c r="GN415" s="12"/>
      <c r="GO415" s="12"/>
      <c r="GP415" s="12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</row>
    <row r="416" spans="1:215" ht="14.25" x14ac:dyDescent="0.2">
      <c r="A416" s="1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2"/>
      <c r="GO416" s="12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</row>
  </sheetData>
  <sheetProtection formatColumns="0" formatRows="0"/>
  <mergeCells count="944">
    <mergeCell ref="AM402:AN402"/>
    <mergeCell ref="Z402:AB402"/>
    <mergeCell ref="AD401:AK401"/>
    <mergeCell ref="AI402:AJ402"/>
    <mergeCell ref="AK402:AL402"/>
    <mergeCell ref="AD403:AK403"/>
    <mergeCell ref="U322:Y322"/>
    <mergeCell ref="Z322:AB322"/>
    <mergeCell ref="AD323:AK323"/>
    <mergeCell ref="AL323:AN323"/>
    <mergeCell ref="Z324:AB324"/>
    <mergeCell ref="C327:AN336"/>
    <mergeCell ref="C323:G323"/>
    <mergeCell ref="H323:J323"/>
    <mergeCell ref="L323:P323"/>
    <mergeCell ref="Q323:S323"/>
    <mergeCell ref="U323:Y323"/>
    <mergeCell ref="Z323:AB323"/>
    <mergeCell ref="AL349:AN349"/>
    <mergeCell ref="AD351:AK351"/>
    <mergeCell ref="U373:Y373"/>
    <mergeCell ref="U374:Y374"/>
    <mergeCell ref="Q377:S377"/>
    <mergeCell ref="L377:P377"/>
    <mergeCell ref="C376:G376"/>
    <mergeCell ref="C324:G324"/>
    <mergeCell ref="U325:Y325"/>
    <mergeCell ref="H324:J324"/>
    <mergeCell ref="L324:P324"/>
    <mergeCell ref="Q324:S324"/>
    <mergeCell ref="L325:P325"/>
    <mergeCell ref="Q325:S325"/>
    <mergeCell ref="C242:D242"/>
    <mergeCell ref="L245:P245"/>
    <mergeCell ref="Q245:S245"/>
    <mergeCell ref="L322:P322"/>
    <mergeCell ref="Q322:S322"/>
    <mergeCell ref="U299:Y299"/>
    <mergeCell ref="Q299:S299"/>
    <mergeCell ref="C321:G321"/>
    <mergeCell ref="U321:Y321"/>
    <mergeCell ref="AL248:AN248"/>
    <mergeCell ref="AL244:AN244"/>
    <mergeCell ref="AI247:AJ247"/>
    <mergeCell ref="H299:J299"/>
    <mergeCell ref="L299:P299"/>
    <mergeCell ref="C317:F317"/>
    <mergeCell ref="C298:G298"/>
    <mergeCell ref="H298:J298"/>
    <mergeCell ref="L298:P298"/>
    <mergeCell ref="AD299:AK299"/>
    <mergeCell ref="Z247:AB247"/>
    <mergeCell ref="C247:G247"/>
    <mergeCell ref="H247:J247"/>
    <mergeCell ref="C265:F265"/>
    <mergeCell ref="L247:P247"/>
    <mergeCell ref="C246:G246"/>
    <mergeCell ref="AD247:AH247"/>
    <mergeCell ref="L272:P272"/>
    <mergeCell ref="Z298:AB298"/>
    <mergeCell ref="Z299:AB299"/>
    <mergeCell ref="AL222:AN222"/>
    <mergeCell ref="H244:J244"/>
    <mergeCell ref="L244:P244"/>
    <mergeCell ref="Q246:S246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C222:G222"/>
    <mergeCell ref="H222:J222"/>
    <mergeCell ref="G238:L238"/>
    <mergeCell ref="U222:Y222"/>
    <mergeCell ref="AC238:AH238"/>
    <mergeCell ref="N242:AH242"/>
    <mergeCell ref="Q244:S244"/>
    <mergeCell ref="U244:Y244"/>
    <mergeCell ref="U240:AH240"/>
    <mergeCell ref="Y238:AB238"/>
    <mergeCell ref="Z220:AB220"/>
    <mergeCell ref="AD220:AK220"/>
    <mergeCell ref="Z271:AB271"/>
    <mergeCell ref="Y263:AB263"/>
    <mergeCell ref="L246:P246"/>
    <mergeCell ref="C271:G271"/>
    <mergeCell ref="H271:J271"/>
    <mergeCell ref="L271:P271"/>
    <mergeCell ref="H272:J272"/>
    <mergeCell ref="U265:AH265"/>
    <mergeCell ref="N267:AH267"/>
    <mergeCell ref="Z269:AB269"/>
    <mergeCell ref="L248:P248"/>
    <mergeCell ref="Q248:S248"/>
    <mergeCell ref="AD271:AK271"/>
    <mergeCell ref="Q269:S269"/>
    <mergeCell ref="Q271:S271"/>
    <mergeCell ref="U272:Y272"/>
    <mergeCell ref="Z272:AB272"/>
    <mergeCell ref="AI272:AJ272"/>
    <mergeCell ref="C272:G272"/>
    <mergeCell ref="N238:Q238"/>
    <mergeCell ref="R238:W238"/>
    <mergeCell ref="C240:F240"/>
    <mergeCell ref="AL271:AN271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Z222:AB222"/>
    <mergeCell ref="AD222:AK222"/>
    <mergeCell ref="Z244:AB244"/>
    <mergeCell ref="Q222:S222"/>
    <mergeCell ref="U245:Y245"/>
    <mergeCell ref="Z245:AB245"/>
    <mergeCell ref="AD245:AK245"/>
    <mergeCell ref="L222:P222"/>
    <mergeCell ref="AL246:AN246"/>
    <mergeCell ref="Q220:S220"/>
    <mergeCell ref="U220:Y220"/>
    <mergeCell ref="Z219:AB219"/>
    <mergeCell ref="AD218:AK218"/>
    <mergeCell ref="AD219:AK219"/>
    <mergeCell ref="AK221:AL221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C162:F162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C166:G166"/>
    <mergeCell ref="Q166:S166"/>
    <mergeCell ref="H166:J166"/>
    <mergeCell ref="L166:P166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L142:P142"/>
    <mergeCell ref="Q142:S142"/>
    <mergeCell ref="U142:Y142"/>
    <mergeCell ref="AJ160:AN164"/>
    <mergeCell ref="G162:L162"/>
    <mergeCell ref="K164:L164"/>
    <mergeCell ref="U162:AH162"/>
    <mergeCell ref="N164:AH164"/>
    <mergeCell ref="R160:W160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AD168:AK168"/>
    <mergeCell ref="AL168:AN168"/>
    <mergeCell ref="B158:AO158"/>
    <mergeCell ref="C160:F160"/>
    <mergeCell ref="G160:L160"/>
    <mergeCell ref="N160:Q160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AD115:AK115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C62:G62"/>
    <mergeCell ref="C59:D59"/>
    <mergeCell ref="AD64:AH64"/>
    <mergeCell ref="Q64:S64"/>
    <mergeCell ref="C63:G63"/>
    <mergeCell ref="C64:G64"/>
    <mergeCell ref="C84:F84"/>
    <mergeCell ref="G84:L84"/>
    <mergeCell ref="L90:P90"/>
    <mergeCell ref="U36:Y36"/>
    <mergeCell ref="U35:Y35"/>
    <mergeCell ref="AL61:AN61"/>
    <mergeCell ref="E59:G59"/>
    <mergeCell ref="C57:F57"/>
    <mergeCell ref="AL37:AN37"/>
    <mergeCell ref="C37:G37"/>
    <mergeCell ref="C36:G36"/>
    <mergeCell ref="C38:G38"/>
    <mergeCell ref="AM38:AN38"/>
    <mergeCell ref="H37:J37"/>
    <mergeCell ref="AL89:AN89"/>
    <mergeCell ref="AL88:AN88"/>
    <mergeCell ref="Z88:AB88"/>
    <mergeCell ref="AL36:AN36"/>
    <mergeCell ref="I59:J59"/>
    <mergeCell ref="K59:L59"/>
    <mergeCell ref="Z63:AB63"/>
    <mergeCell ref="Z61:AB61"/>
    <mergeCell ref="Z62:AB62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L38:P38"/>
    <mergeCell ref="U37:Y37"/>
    <mergeCell ref="L35:P35"/>
    <mergeCell ref="Z35:AB35"/>
    <mergeCell ref="Q12:S12"/>
    <mergeCell ref="AD63:AK63"/>
    <mergeCell ref="L63:P63"/>
    <mergeCell ref="H61:J61"/>
    <mergeCell ref="H63:J63"/>
    <mergeCell ref="U62:Y62"/>
    <mergeCell ref="N55:Q55"/>
    <mergeCell ref="Z38:AB38"/>
    <mergeCell ref="B53:AO53"/>
    <mergeCell ref="L61:P61"/>
    <mergeCell ref="Q61:S61"/>
    <mergeCell ref="Q63:S63"/>
    <mergeCell ref="C55:F55"/>
    <mergeCell ref="AD38:AH38"/>
    <mergeCell ref="AI38:AJ38"/>
    <mergeCell ref="U63:Y63"/>
    <mergeCell ref="G57:L57"/>
    <mergeCell ref="AL39:AN39"/>
    <mergeCell ref="U39:Y39"/>
    <mergeCell ref="H64:J64"/>
    <mergeCell ref="L64:P64"/>
    <mergeCell ref="H62:J62"/>
    <mergeCell ref="AD62:AK62"/>
    <mergeCell ref="C92:G92"/>
    <mergeCell ref="H92:J92"/>
    <mergeCell ref="U92:Y92"/>
    <mergeCell ref="L92:P92"/>
    <mergeCell ref="Q92:S92"/>
    <mergeCell ref="Z92:AB92"/>
    <mergeCell ref="AC82:AH82"/>
    <mergeCell ref="Y82:AB82"/>
    <mergeCell ref="H89:J89"/>
    <mergeCell ref="K86:L86"/>
    <mergeCell ref="L89:P89"/>
    <mergeCell ref="C65:G65"/>
    <mergeCell ref="H65:J65"/>
    <mergeCell ref="AD89:AK89"/>
    <mergeCell ref="Q62:S62"/>
    <mergeCell ref="L65:P65"/>
    <mergeCell ref="Q65:S65"/>
    <mergeCell ref="U65:Y65"/>
    <mergeCell ref="B80:AO80"/>
    <mergeCell ref="C82:F82"/>
    <mergeCell ref="R134:W134"/>
    <mergeCell ref="AC134:AH134"/>
    <mergeCell ref="N138:AH138"/>
    <mergeCell ref="Q91:S91"/>
    <mergeCell ref="AD91:AH91"/>
    <mergeCell ref="Z64:AB64"/>
    <mergeCell ref="AD37:AK37"/>
    <mergeCell ref="R55:W55"/>
    <mergeCell ref="N59:AH59"/>
    <mergeCell ref="Z37:AB37"/>
    <mergeCell ref="AI64:AJ64"/>
    <mergeCell ref="AD61:AK61"/>
    <mergeCell ref="U64:Y64"/>
    <mergeCell ref="U38:Y38"/>
    <mergeCell ref="Y55:AB55"/>
    <mergeCell ref="AK38:AL38"/>
    <mergeCell ref="C41:AN50"/>
    <mergeCell ref="AD39:AK39"/>
    <mergeCell ref="H38:J38"/>
    <mergeCell ref="L37:P37"/>
    <mergeCell ref="Q38:S38"/>
    <mergeCell ref="U57:AH57"/>
    <mergeCell ref="U61:Y61"/>
    <mergeCell ref="G55:L55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C138:D138"/>
    <mergeCell ref="E138:G138"/>
    <mergeCell ref="U110:AH110"/>
    <mergeCell ref="C110:F110"/>
    <mergeCell ref="C112:D112"/>
    <mergeCell ref="G110:L110"/>
    <mergeCell ref="E33:G33"/>
    <mergeCell ref="I33:J33"/>
    <mergeCell ref="G31:L31"/>
    <mergeCell ref="C31:F31"/>
    <mergeCell ref="H9:J9"/>
    <mergeCell ref="L9:P9"/>
    <mergeCell ref="Q9:S9"/>
    <mergeCell ref="C39:G39"/>
    <mergeCell ref="H39:J39"/>
    <mergeCell ref="L39:P39"/>
    <mergeCell ref="Q37:S37"/>
    <mergeCell ref="H35:J35"/>
    <mergeCell ref="C35:G35"/>
    <mergeCell ref="H36:J36"/>
    <mergeCell ref="L36:P36"/>
    <mergeCell ref="Q36:S36"/>
    <mergeCell ref="Q35:S35"/>
    <mergeCell ref="C33:D33"/>
    <mergeCell ref="R29:W29"/>
    <mergeCell ref="U31:AH31"/>
    <mergeCell ref="Y29:AB29"/>
    <mergeCell ref="G29:L29"/>
    <mergeCell ref="B27:AO27"/>
    <mergeCell ref="N29:Q29"/>
    <mergeCell ref="H12:J12"/>
    <mergeCell ref="C15:AN24"/>
    <mergeCell ref="H13:J13"/>
    <mergeCell ref="C29:F29"/>
    <mergeCell ref="Q13:S13"/>
    <mergeCell ref="K33:L33"/>
    <mergeCell ref="AJ29:AN33"/>
    <mergeCell ref="Z13:AB13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H10:J10"/>
    <mergeCell ref="Q10:S10"/>
    <mergeCell ref="C9:G9"/>
    <mergeCell ref="U5:AH5"/>
    <mergeCell ref="U10:Y10"/>
    <mergeCell ref="Z10:AB10"/>
    <mergeCell ref="C10:G10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AL9:AN9"/>
    <mergeCell ref="AL10:AN10"/>
    <mergeCell ref="U9:Y9"/>
    <mergeCell ref="Z9:AB9"/>
    <mergeCell ref="U13:Y13"/>
    <mergeCell ref="C12:G12"/>
    <mergeCell ref="U12:Y12"/>
    <mergeCell ref="H11:J11"/>
    <mergeCell ref="C13:G13"/>
    <mergeCell ref="AD13:AK13"/>
    <mergeCell ref="C11:G11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Q114:S114"/>
    <mergeCell ref="U115:Y115"/>
    <mergeCell ref="U84:AH84"/>
    <mergeCell ref="U89:Y89"/>
    <mergeCell ref="L193:P193"/>
    <mergeCell ref="Q193:S193"/>
    <mergeCell ref="H193:J193"/>
    <mergeCell ref="C194:G194"/>
    <mergeCell ref="C164:D164"/>
    <mergeCell ref="E164:G164"/>
    <mergeCell ref="I164:J164"/>
    <mergeCell ref="R186:W186"/>
    <mergeCell ref="C170:G170"/>
    <mergeCell ref="U170:Y170"/>
    <mergeCell ref="H170:J170"/>
    <mergeCell ref="L170:P170"/>
    <mergeCell ref="Q170:S17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H169:J169"/>
    <mergeCell ref="U166:Y166"/>
    <mergeCell ref="H196:J196"/>
    <mergeCell ref="L196:P196"/>
    <mergeCell ref="Q196:S196"/>
    <mergeCell ref="AK195:AL195"/>
    <mergeCell ref="AM195:AN195"/>
    <mergeCell ref="AD193:AK193"/>
    <mergeCell ref="C190:D190"/>
    <mergeCell ref="E190:G19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C195:G195"/>
    <mergeCell ref="H195:J195"/>
    <mergeCell ref="L195:P195"/>
    <mergeCell ref="Q195:S195"/>
    <mergeCell ref="U193:Y193"/>
    <mergeCell ref="Z193:AB193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N216:AH216"/>
    <mergeCell ref="AL196:AN196"/>
    <mergeCell ref="AD196:AK196"/>
    <mergeCell ref="U196:Y196"/>
    <mergeCell ref="Z196:AB196"/>
    <mergeCell ref="C250:AN258"/>
    <mergeCell ref="Q247:S247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G214:L214"/>
    <mergeCell ref="C216:D216"/>
    <mergeCell ref="H220:J220"/>
    <mergeCell ref="L220:P220"/>
    <mergeCell ref="H245:J245"/>
    <mergeCell ref="U247:Y247"/>
    <mergeCell ref="U219:Y219"/>
    <mergeCell ref="AD221:AH221"/>
    <mergeCell ref="AI221:AJ221"/>
    <mergeCell ref="U221:Y221"/>
    <mergeCell ref="Q221:S221"/>
    <mergeCell ref="H221:J221"/>
    <mergeCell ref="L221:P221"/>
    <mergeCell ref="H246:J246"/>
    <mergeCell ref="AL269:AN269"/>
    <mergeCell ref="Z270:AB270"/>
    <mergeCell ref="AL220:AN220"/>
    <mergeCell ref="Z221:AB221"/>
    <mergeCell ref="L273:P273"/>
    <mergeCell ref="Q273:S273"/>
    <mergeCell ref="U273:Y273"/>
    <mergeCell ref="I242:J242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K242:L242"/>
    <mergeCell ref="AK247:AL247"/>
    <mergeCell ref="AM247:AN247"/>
    <mergeCell ref="AL245:AN245"/>
    <mergeCell ref="C244:G244"/>
    <mergeCell ref="AD244:AK244"/>
    <mergeCell ref="AD248:AK248"/>
    <mergeCell ref="U271:Y271"/>
    <mergeCell ref="C270:G270"/>
    <mergeCell ref="H270:J270"/>
    <mergeCell ref="L270:P270"/>
    <mergeCell ref="C269:G269"/>
    <mergeCell ref="H269:J269"/>
    <mergeCell ref="L269:P269"/>
    <mergeCell ref="U269:Y269"/>
    <mergeCell ref="AD269:AK269"/>
    <mergeCell ref="AD270:AK270"/>
    <mergeCell ref="Z296:AB296"/>
    <mergeCell ref="B287:AO287"/>
    <mergeCell ref="AL297:AN297"/>
    <mergeCell ref="AD298:AH298"/>
    <mergeCell ref="AI298:AJ298"/>
    <mergeCell ref="AD297:AK297"/>
    <mergeCell ref="AM298:AN298"/>
    <mergeCell ref="AK298:AL298"/>
    <mergeCell ref="Q298:S298"/>
    <mergeCell ref="C291:F291"/>
    <mergeCell ref="C289:F289"/>
    <mergeCell ref="G289:L289"/>
    <mergeCell ref="G291:L291"/>
    <mergeCell ref="N289:Q289"/>
    <mergeCell ref="L296:P296"/>
    <mergeCell ref="C295:G295"/>
    <mergeCell ref="C296:G296"/>
    <mergeCell ref="H296:J296"/>
    <mergeCell ref="H297:J297"/>
    <mergeCell ref="L297:P297"/>
    <mergeCell ref="Q297:S297"/>
    <mergeCell ref="AM272:AN272"/>
    <mergeCell ref="AK272:AL272"/>
    <mergeCell ref="AL322:AN322"/>
    <mergeCell ref="AD322:AK322"/>
    <mergeCell ref="AL321:AN321"/>
    <mergeCell ref="AD321:AK321"/>
    <mergeCell ref="Z321:AB321"/>
    <mergeCell ref="C322:G322"/>
    <mergeCell ref="H322:J322"/>
    <mergeCell ref="AD273:AK273"/>
    <mergeCell ref="AL273:AN273"/>
    <mergeCell ref="AM324:AN324"/>
    <mergeCell ref="AL325:AN325"/>
    <mergeCell ref="Z350:AB350"/>
    <mergeCell ref="U351:Y351"/>
    <mergeCell ref="U350:Y350"/>
    <mergeCell ref="L351:P351"/>
    <mergeCell ref="Q351:S351"/>
    <mergeCell ref="Q350:S350"/>
    <mergeCell ref="Y341:AB341"/>
    <mergeCell ref="G343:L343"/>
    <mergeCell ref="E345:G345"/>
    <mergeCell ref="N341:Q341"/>
    <mergeCell ref="C325:G325"/>
    <mergeCell ref="U348:Y348"/>
    <mergeCell ref="K345:L345"/>
    <mergeCell ref="C347:G347"/>
    <mergeCell ref="L347:P347"/>
    <mergeCell ref="L349:P349"/>
    <mergeCell ref="AD348:AK348"/>
    <mergeCell ref="C348:G348"/>
    <mergeCell ref="U349:Y349"/>
    <mergeCell ref="AC341:AH341"/>
    <mergeCell ref="Q347:S347"/>
    <mergeCell ref="G367:L367"/>
    <mergeCell ref="N367:Q367"/>
    <mergeCell ref="AI350:AJ350"/>
    <mergeCell ref="AK350:AL350"/>
    <mergeCell ref="K371:L371"/>
    <mergeCell ref="AM350:AN350"/>
    <mergeCell ref="C371:D371"/>
    <mergeCell ref="C351:G351"/>
    <mergeCell ref="AL374:AN374"/>
    <mergeCell ref="H350:J350"/>
    <mergeCell ref="L350:P350"/>
    <mergeCell ref="AJ367:AN371"/>
    <mergeCell ref="AC367:AH367"/>
    <mergeCell ref="Q374:S374"/>
    <mergeCell ref="Z374:AB374"/>
    <mergeCell ref="R367:W367"/>
    <mergeCell ref="Z351:AB351"/>
    <mergeCell ref="H351:J351"/>
    <mergeCell ref="G369:L369"/>
    <mergeCell ref="B365:AO365"/>
    <mergeCell ref="N371:AH371"/>
    <mergeCell ref="AL351:AN351"/>
    <mergeCell ref="AL348:AN348"/>
    <mergeCell ref="C353:AN362"/>
    <mergeCell ref="Z348:AB348"/>
    <mergeCell ref="H373:J373"/>
    <mergeCell ref="Q376:S376"/>
    <mergeCell ref="L373:P373"/>
    <mergeCell ref="Q373:S373"/>
    <mergeCell ref="AI376:AJ376"/>
    <mergeCell ref="AK376:AL376"/>
    <mergeCell ref="AL375:AN375"/>
    <mergeCell ref="H376:J376"/>
    <mergeCell ref="L374:P374"/>
    <mergeCell ref="AD375:AK375"/>
    <mergeCell ref="Z373:AB373"/>
    <mergeCell ref="U376:Y376"/>
    <mergeCell ref="Z376:AB376"/>
    <mergeCell ref="Z375:AB375"/>
    <mergeCell ref="AD376:AH376"/>
    <mergeCell ref="E371:G371"/>
    <mergeCell ref="I371:J371"/>
    <mergeCell ref="C369:F369"/>
    <mergeCell ref="C373:G373"/>
    <mergeCell ref="Z349:AB349"/>
    <mergeCell ref="C367:F367"/>
    <mergeCell ref="AL400:AN400"/>
    <mergeCell ref="U400:Y400"/>
    <mergeCell ref="AD374:AK374"/>
    <mergeCell ref="H375:J375"/>
    <mergeCell ref="L375:P375"/>
    <mergeCell ref="Q375:S375"/>
    <mergeCell ref="U375:Y375"/>
    <mergeCell ref="C379:AN388"/>
    <mergeCell ref="C374:G374"/>
    <mergeCell ref="AD377:AK377"/>
    <mergeCell ref="AL377:AN377"/>
    <mergeCell ref="K397:L397"/>
    <mergeCell ref="N397:AH397"/>
    <mergeCell ref="L400:P400"/>
    <mergeCell ref="Q400:S400"/>
    <mergeCell ref="H374:J374"/>
    <mergeCell ref="C375:G375"/>
    <mergeCell ref="C395:F395"/>
    <mergeCell ref="U377:Y377"/>
    <mergeCell ref="Z377:AB377"/>
    <mergeCell ref="L376:P376"/>
    <mergeCell ref="Y393:AB393"/>
    <mergeCell ref="G395:L395"/>
    <mergeCell ref="H377:J377"/>
    <mergeCell ref="C393:F393"/>
    <mergeCell ref="G393:L393"/>
    <mergeCell ref="N393:Q393"/>
    <mergeCell ref="AJ393:AN397"/>
    <mergeCell ref="U395:AH395"/>
    <mergeCell ref="I397:J397"/>
    <mergeCell ref="C397:D397"/>
    <mergeCell ref="E397:G397"/>
    <mergeCell ref="AL399:AN399"/>
    <mergeCell ref="AD399:AK399"/>
    <mergeCell ref="Q399:S399"/>
    <mergeCell ref="U399:Y399"/>
    <mergeCell ref="AC393:AH393"/>
    <mergeCell ref="C405:AN414"/>
    <mergeCell ref="C403:G403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C224:AN233"/>
    <mergeCell ref="G240:L240"/>
    <mergeCell ref="E242:G242"/>
    <mergeCell ref="C345:D345"/>
    <mergeCell ref="I345:J345"/>
    <mergeCell ref="L348:P348"/>
    <mergeCell ref="G341:L341"/>
    <mergeCell ref="AL140:AN140"/>
    <mergeCell ref="AC55:AH55"/>
    <mergeCell ref="Q39:S39"/>
    <mergeCell ref="U296:Y296"/>
    <mergeCell ref="AC315:AH315"/>
    <mergeCell ref="AL401:AN401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AL270:AN270"/>
    <mergeCell ref="AC289:AH289"/>
    <mergeCell ref="Q270:S270"/>
    <mergeCell ref="U270:Y270"/>
    <mergeCell ref="Z166:AB166"/>
    <mergeCell ref="AD166:AK166"/>
    <mergeCell ref="AM221:AN221"/>
    <mergeCell ref="B210:AO210"/>
    <mergeCell ref="C212:F212"/>
    <mergeCell ref="G212:L212"/>
    <mergeCell ref="N212:Q212"/>
    <mergeCell ref="R212:W212"/>
    <mergeCell ref="C221:G221"/>
    <mergeCell ref="C238:F238"/>
    <mergeCell ref="C275:AN284"/>
    <mergeCell ref="C267:D267"/>
    <mergeCell ref="E267:G267"/>
    <mergeCell ref="I267:J267"/>
    <mergeCell ref="H295:J295"/>
    <mergeCell ref="H273:J273"/>
    <mergeCell ref="G315:L315"/>
    <mergeCell ref="C299:G299"/>
    <mergeCell ref="G317:L317"/>
    <mergeCell ref="C315:F315"/>
    <mergeCell ref="C301:AN310"/>
    <mergeCell ref="AD272:AH272"/>
    <mergeCell ref="Q272:S272"/>
    <mergeCell ref="AJ289:AN293"/>
    <mergeCell ref="Z273:AB273"/>
    <mergeCell ref="R289:W289"/>
    <mergeCell ref="AD296:AK296"/>
    <mergeCell ref="Q295:S295"/>
    <mergeCell ref="U297:Y297"/>
    <mergeCell ref="Z297:AB297"/>
    <mergeCell ref="C297:G297"/>
    <mergeCell ref="AL296:AN296"/>
    <mergeCell ref="AD295:AK295"/>
    <mergeCell ref="AL295:AN295"/>
    <mergeCell ref="U291:AH291"/>
    <mergeCell ref="Y289:AB289"/>
    <mergeCell ref="K319:L319"/>
    <mergeCell ref="N315:Q315"/>
    <mergeCell ref="B313:AO313"/>
    <mergeCell ref="AL299:AN299"/>
    <mergeCell ref="AJ315:AN319"/>
    <mergeCell ref="U298:Y298"/>
    <mergeCell ref="C273:G273"/>
    <mergeCell ref="Q321:S321"/>
    <mergeCell ref="E319:G319"/>
    <mergeCell ref="I319:J319"/>
    <mergeCell ref="C319:D319"/>
    <mergeCell ref="C293:D293"/>
    <mergeCell ref="E293:G293"/>
    <mergeCell ref="I293:J293"/>
    <mergeCell ref="N319:AH319"/>
    <mergeCell ref="Q296:S296"/>
    <mergeCell ref="U295:Y295"/>
    <mergeCell ref="Z295:AB295"/>
    <mergeCell ref="K293:L293"/>
    <mergeCell ref="N293:AH293"/>
    <mergeCell ref="L295:P295"/>
    <mergeCell ref="H321:J321"/>
    <mergeCell ref="L321:P321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Q348:S348"/>
    <mergeCell ref="Z325:AB325"/>
    <mergeCell ref="B339:AO339"/>
    <mergeCell ref="H325:J325"/>
    <mergeCell ref="U324:Y324"/>
    <mergeCell ref="AD324:AH324"/>
    <mergeCell ref="AI324:AJ324"/>
    <mergeCell ref="AK324:AL324"/>
    <mergeCell ref="AL403:AN403"/>
    <mergeCell ref="L403:P403"/>
    <mergeCell ref="Q403:S403"/>
    <mergeCell ref="U403:Y403"/>
    <mergeCell ref="AM376:AN376"/>
    <mergeCell ref="AD373:AK373"/>
    <mergeCell ref="AL373:AN373"/>
    <mergeCell ref="U401:Y401"/>
    <mergeCell ref="N345:AH345"/>
    <mergeCell ref="AD350:AH350"/>
    <mergeCell ref="Q349:S349"/>
    <mergeCell ref="AJ341:AN345"/>
    <mergeCell ref="U347:Y347"/>
    <mergeCell ref="R341:W341"/>
    <mergeCell ref="AL347:AN347"/>
    <mergeCell ref="U402:Y402"/>
    <mergeCell ref="Q401:S401"/>
    <mergeCell ref="Q402:S402"/>
    <mergeCell ref="L399:P399"/>
    <mergeCell ref="B391:AO391"/>
    <mergeCell ref="H403:J403"/>
    <mergeCell ref="L402:P402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H402:J402"/>
    <mergeCell ref="Z400:AB400"/>
    <mergeCell ref="C402:G402"/>
    <mergeCell ref="C400:G400"/>
    <mergeCell ref="Z401:AB401"/>
    <mergeCell ref="L401:P401"/>
    <mergeCell ref="Z403:AB403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8" manualBreakCount="8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MRT www.Win2Farsi.com</cp:lastModifiedBy>
  <cp:lastPrinted>2018-11-24T17:46:37Z</cp:lastPrinted>
  <dcterms:created xsi:type="dcterms:W3CDTF">2012-12-29T19:49:49Z</dcterms:created>
  <dcterms:modified xsi:type="dcterms:W3CDTF">2019-12-10T14:02:56Z</dcterms:modified>
</cp:coreProperties>
</file>